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8190" activeTab="2"/>
  </bookViews>
  <sheets>
    <sheet name="1" sheetId="1" r:id="rId1"/>
    <sheet name="2" sheetId="2" r:id="rId2"/>
    <sheet name="3 " sheetId="3" r:id="rId3"/>
    <sheet name="трансф" sheetId="4" r:id="rId4"/>
    <sheet name="07" sheetId="5" r:id="rId5"/>
  </sheets>
  <externalReferences>
    <externalReference r:id="rId8"/>
  </externalReferences>
  <definedNames>
    <definedName name="_xlnm._FilterDatabase" localSheetId="2" hidden="1">'3 '!$B$1:$K$218</definedName>
    <definedName name="_xlnm.Print_Area" localSheetId="0">'1'!$A$1:$E$36</definedName>
    <definedName name="_xlnm.Print_Area" localSheetId="2">'3 '!$A$1:$M$227</definedName>
  </definedNames>
  <calcPr fullCalcOnLoad="1"/>
</workbook>
</file>

<file path=xl/sharedStrings.xml><?xml version="1.0" encoding="utf-8"?>
<sst xmlns="http://schemas.openxmlformats.org/spreadsheetml/2006/main" count="2334" uniqueCount="357">
  <si>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</si>
  <si>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</si>
  <si>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</si>
  <si>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«статьями 227» «227.1» и «228» НК РФ</t>
  </si>
  <si>
    <t>182 1 01 02020 01 0000 110</t>
  </si>
  <si>
    <t>Налог на доходы,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 практикой в соответствии со ст.227.1 НК РФ</t>
  </si>
  <si>
    <t>100 1 03 00000 00 0000 000</t>
  </si>
  <si>
    <t>Налоги на товары (работы. услуги) реализуемые на территории Российской Федерации</t>
  </si>
  <si>
    <t>100 1 03 02230 01 1000 110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</si>
  <si>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</si>
  <si>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100 1 03 02240 01 1000 110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</si>
  <si>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</si>
  <si>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100 1 03 02250 01 1000 110</t>
  </si>
  <si>
    <t>Доходы от уплаты акцизов на автомобильный бензин, производимый на территории Российской Федерации, зачисляемые в консолидированный бюджет Российской Федерации</t>
  </si>
  <si>
    <t>100 1 03 02260 01 1000 110</t>
  </si>
  <si>
    <t>Доходы от уплаты акцизов на прямогонный бензин, производимый на территории Российской Федерации, зачисляемые в консолидированный бюджет Российской Федерации</t>
  </si>
  <si>
    <t>182 1 05 00000 00 0000 000</t>
  </si>
  <si>
    <t>Налоги на совокупный доход</t>
  </si>
  <si>
    <t>182 1 05 03000 01 0000 110</t>
  </si>
  <si>
    <t xml:space="preserve">Единый сельскохозяйственный налог
</t>
  </si>
  <si>
    <t>182 1 06 00000 00 0000 000</t>
  </si>
  <si>
    <t>Налоги на имущество</t>
  </si>
  <si>
    <t>182 1 06 01030 10 0000 110</t>
  </si>
  <si>
    <t>182 1 06 06000 00 0000 110</t>
  </si>
  <si>
    <t>Земельный налог</t>
  </si>
  <si>
    <t>182 1 06 06043 10 1000 110</t>
  </si>
  <si>
    <t>182 1 06 06033 10 1000 110</t>
  </si>
  <si>
    <t>111 1 08 00000 00 0000 000</t>
  </si>
  <si>
    <t>Государственная пошлина</t>
  </si>
  <si>
    <t>111 1 11 00000 00 0000 000</t>
  </si>
  <si>
    <t xml:space="preserve">Доходы от использования имущества,находящегося в государственной и муниципальной собственности
</t>
  </si>
  <si>
    <t>111 1 11 05000 00 0000 120</t>
  </si>
  <si>
    <t>ИТОГО СОБСТВЕННЫХ ДОХОДОВ</t>
  </si>
  <si>
    <t>2 02 00000 00 0000 000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</si>
  <si>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</si>
  <si>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</si>
  <si>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>ВСЕГО ДОХОДОВ</t>
  </si>
  <si>
    <t>Дефицит бюджета</t>
  </si>
  <si>
    <t>Наименование</t>
  </si>
  <si>
    <t>ВЕД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</si>
  <si>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</si>
  <si>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</si>
  <si>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</si>
  <si>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</si>
  <si>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</si>
  <si>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</si>
  <si>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</si>
  <si>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00</t>
  </si>
  <si>
    <t>000</t>
  </si>
  <si>
    <t>02</t>
  </si>
  <si>
    <t>Центральный аппарат</t>
  </si>
  <si>
    <t>Глава муниципального образования</t>
  </si>
  <si>
    <t>121</t>
  </si>
  <si>
    <t>Оплата труда и начисления на выплаты по оплате труда</t>
  </si>
  <si>
    <t>210</t>
  </si>
  <si>
    <t xml:space="preserve">Заработная плата </t>
  </si>
  <si>
    <t>211</t>
  </si>
  <si>
    <t>Начисления на выплаты по оплате труда</t>
  </si>
  <si>
    <t>213</t>
  </si>
  <si>
    <t>04</t>
  </si>
  <si>
    <t>Прочая закупка товаров,работ и услуг для обеспечения государственных (муниципальных нужд)</t>
  </si>
  <si>
    <t>244</t>
  </si>
  <si>
    <t>Оплата работ 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</si>
  <si>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</si>
  <si>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</si>
  <si>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</si>
  <si>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</si>
  <si>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</si>
  <si>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</si>
  <si>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</si>
  <si>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 , услуги по содержанию имущества</t>
  </si>
  <si>
    <t>225</t>
  </si>
  <si>
    <t>Прочие работы , услуги</t>
  </si>
  <si>
    <t>226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</si>
  <si>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</si>
  <si>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</si>
  <si>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</si>
  <si>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</si>
  <si>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</si>
  <si>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</si>
  <si>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</si>
  <si>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</si>
  <si>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852</t>
  </si>
  <si>
    <t>Иные межбюджетные трансферты</t>
  </si>
  <si>
    <t>540</t>
  </si>
  <si>
    <t xml:space="preserve">Безвозмездные перечисления бюджетам </t>
  </si>
  <si>
    <t>250</t>
  </si>
  <si>
    <t>Перечисления другим бюджетам бюджетной системы Российской Федерации</t>
  </si>
  <si>
    <t>251</t>
  </si>
  <si>
    <t>07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</si>
  <si>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</si>
  <si>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</si>
  <si>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</si>
  <si>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</si>
  <si>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120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</si>
  <si>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</si>
  <si>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</si>
  <si>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</si>
  <si>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Обеспечение первичных мер пожарной безопасности в границах населенных пунктов поселений</t>
  </si>
  <si>
    <t>Национальная экономика</t>
  </si>
  <si>
    <t>Дорожное хозяйство (дорожные фонды)</t>
  </si>
  <si>
    <t>09</t>
  </si>
  <si>
    <t>Мероприятия по землеустройству и землепользованию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</si>
  <si>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</si>
  <si>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</si>
  <si>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</si>
  <si>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</si>
  <si>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Уличное освещение</t>
  </si>
  <si>
    <t>Образование</t>
  </si>
  <si>
    <t>Культура и кинематография</t>
  </si>
  <si>
    <t>08</t>
  </si>
  <si>
    <t xml:space="preserve">Культура  </t>
  </si>
  <si>
    <t>Другие вопросы в области культуры и кинематографии</t>
  </si>
  <si>
    <t>224</t>
  </si>
  <si>
    <t>Арендная плата за пользование имуществом</t>
  </si>
  <si>
    <t>10010</t>
  </si>
  <si>
    <t>00000</t>
  </si>
  <si>
    <t>НМ</t>
  </si>
  <si>
    <t>ПМ</t>
  </si>
  <si>
    <t>ОМ</t>
  </si>
  <si>
    <t>НР</t>
  </si>
  <si>
    <t>0</t>
  </si>
  <si>
    <t>10020</t>
  </si>
  <si>
    <t>90840</t>
  </si>
  <si>
    <t>90850</t>
  </si>
  <si>
    <t>90860</t>
  </si>
  <si>
    <t>51180</t>
  </si>
  <si>
    <t>90710</t>
  </si>
  <si>
    <t>90880</t>
  </si>
  <si>
    <t>90830</t>
  </si>
  <si>
    <t>90740</t>
  </si>
  <si>
    <t>60010</t>
  </si>
  <si>
    <t>60020</t>
  </si>
  <si>
    <t>90780</t>
  </si>
  <si>
    <t>60080</t>
  </si>
  <si>
    <t>60040</t>
  </si>
  <si>
    <t>Закупка товаров , работ,услуг в сфере информационных технологий</t>
  </si>
  <si>
    <t>242</t>
  </si>
  <si>
    <t>2019 год</t>
  </si>
  <si>
    <t>Межбюджетные трансферты на выполнение полномочий поселений по осуществлению внутреннего финансового контроля</t>
  </si>
  <si>
    <t>60160</t>
  </si>
  <si>
    <t>853</t>
  </si>
  <si>
    <t>111 1 11 05025 10 0000 120</t>
  </si>
  <si>
    <t>60100</t>
  </si>
  <si>
    <t>РАСХОДЫ</t>
  </si>
  <si>
    <t>0100</t>
  </si>
  <si>
    <t>0102</t>
  </si>
  <si>
    <t>0104</t>
  </si>
  <si>
    <t>0111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</si>
  <si>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</si>
  <si>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</si>
  <si>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</si>
  <si>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</si>
  <si>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</si>
  <si>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</si>
  <si>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</si>
  <si>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</si>
  <si>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</si>
  <si>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</si>
  <si>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</si>
  <si>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</si>
  <si>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</si>
  <si>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0804</t>
  </si>
  <si>
    <t>итого</t>
  </si>
  <si>
    <t xml:space="preserve">                                                   к решению </t>
  </si>
  <si>
    <t xml:space="preserve">                                                             Совета депутатов </t>
  </si>
  <si>
    <t xml:space="preserve">                                                                                  муниципального образования </t>
  </si>
  <si>
    <t xml:space="preserve"> </t>
  </si>
  <si>
    <t xml:space="preserve">Источники внутреннего финансирования дефицита </t>
  </si>
  <si>
    <t>местного бюджета на 2008 год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</si>
  <si>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</si>
  <si>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</si>
  <si>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</t>
  </si>
  <si>
    <t>Сумма          (тыс. руб.)</t>
  </si>
  <si>
    <t>Сумма             (тыс. руб.)</t>
  </si>
  <si>
    <t>000 01 00 00 00 00 0000 000</t>
  </si>
  <si>
    <t xml:space="preserve">Источники внутреннего финансирования дефицитов  бюджетов          </t>
  </si>
  <si>
    <t>0,00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</si>
  <si>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</si>
  <si>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</si>
  <si>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</si>
  <si>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</si>
  <si>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000 01 02 00 00 05 0000 710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</si>
  <si>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</si>
  <si>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</si>
  <si>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>Погашение кредитов представленных  кредитными организациями в валюте Российской Федерации</t>
  </si>
  <si>
    <t>000 01 02 00 00 05 0000 810</t>
  </si>
  <si>
    <t>Погашение бюджетами муниципальных районов кредитов от кредитных организаций  в валюте Российской Федерации</t>
  </si>
  <si>
    <t>000 01 05 00 00 00 0000 000</t>
  </si>
  <si>
    <t>Изменение остатков средств 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</si>
  <si>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</si>
  <si>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</si>
  <si>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</si>
  <si>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</si>
  <si>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</si>
  <si>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</si>
  <si>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</si>
  <si>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</si>
  <si>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</si>
  <si>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</si>
  <si>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</si>
  <si>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</si>
  <si>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</si>
  <si>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</si>
  <si>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</si>
  <si>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</si>
  <si>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</si>
  <si>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</si>
  <si>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</si>
  <si>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</si>
  <si>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</si>
  <si>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</si>
  <si>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</si>
  <si>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Исполнение  гарантий муниципальных районов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</si>
  <si>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</si>
  <si>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</si>
  <si>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</si>
  <si>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</si>
  <si>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</si>
  <si>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</si>
  <si>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000 01 06 05 01 05 5000 640</t>
  </si>
  <si>
    <t>Возврат средств  юридическими лицами в счет исполненных муниципальным районом гарантий  в случае, если исполнение гарантом государственных и муниципальных гарантий муниципальных районов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</si>
  <si>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000 01 06 05 01 05 5001 640</t>
  </si>
  <si>
    <t>Возврат средств юридическими лицами в счет исполненных муниципальным районом муниципальных гарантий  в случае, если исполнение гарантом муницпальных гарантий ведет к возникновению права регрессного требования гаранта к принципалу, либо обусловлено уступкой гаранту прав требований бенефициара к принципалу</t>
  </si>
  <si>
    <t>ВСЕГО ИСТОЧНИКОВ ФИНАНСИРОВАНИЯ ДЕФИЦИТОВ БЮДЖЕТОВ</t>
  </si>
  <si>
    <t>Дефицит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</si>
  <si>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</si>
  <si>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</si>
  <si>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</si>
  <si>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о передаче части полномочий  по осуществлению внутреннего муниципального финансового контроля</t>
  </si>
  <si>
    <t>Условно утвержденные расходы</t>
  </si>
  <si>
    <t>к решению Совета депутатов муниципального образования</t>
  </si>
  <si>
    <t>№ п/п</t>
  </si>
  <si>
    <t>год</t>
  </si>
  <si>
    <t xml:space="preserve"> Межбюджетные трансферты на выполнение полномочий поселений по вопросу оформления невостребованных земельных долей в муниципальную собственность 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</si>
  <si>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</si>
  <si>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</si>
  <si>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</si>
  <si>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</si>
  <si>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Выполнение полномочий поселений по созданию условий для организации досуга и обеспечения жителей поселения услугами организаций культуры МАУ "Культурно-досуговый центр"</t>
  </si>
  <si>
    <t>Итого межбюджетных трансфертов по культуре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</si>
  <si>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</si>
  <si>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софинансированию расходов по предоставлению социальных выплат на строительство (приобретение) жилья отдельным категориям молодых семей за счет средств местного бюджета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</si>
  <si>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</si>
  <si>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</si>
  <si>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90730</t>
  </si>
  <si>
    <t>60150</t>
  </si>
  <si>
    <t>Приложение № 6</t>
  </si>
  <si>
    <t>Межбюджетные трансферты на выполнение полномочий поселений по обеспечению жильем молодых семей</t>
  </si>
  <si>
    <t>60140</t>
  </si>
  <si>
    <t>Межбюджетные трансферты, передаваемые бюджетам  поселений для компенсации дополнительных расходов. возникших в результате решений, принятых органами  власти другого уровня</t>
  </si>
  <si>
    <t>129</t>
  </si>
  <si>
    <t>111</t>
  </si>
  <si>
    <t>119</t>
  </si>
  <si>
    <t>110</t>
  </si>
  <si>
    <t>99</t>
  </si>
  <si>
    <t>9</t>
  </si>
  <si>
    <t>Постановка на кадастровый учет земельных участков и объектов недвижимости</t>
  </si>
  <si>
    <t>91210</t>
  </si>
  <si>
    <t>Основное мероприятие 1 "Руководство и управление в сфере установленных функций органов местного самоуправления"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</si>
  <si>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</si>
  <si>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</si>
  <si>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 и иных платежей</t>
  </si>
  <si>
    <t>Уплата иных платежей</t>
  </si>
  <si>
    <t>Основное мероприятие 8 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</si>
  <si>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</si>
  <si>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</si>
  <si>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выполнение полномочий поселений по осуществлению внешнего финансового контроля</t>
  </si>
  <si>
    <t>60090</t>
  </si>
  <si>
    <t>Основное мероприятие 2   "Осуществление первичного воинского учета на территориях, где отсутствуют военные комиссариаты"</t>
  </si>
  <si>
    <t xml:space="preserve">Основное мероприятие 3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</si>
  <si>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Прочая закупка товаров, работ и услуг для обеспечения государственных (муниципальных) нужд</t>
  </si>
  <si>
    <t xml:space="preserve"> 
Расходы на выплаты персоналу казенных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</si>
  <si>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</si>
  <si>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Мероприятия по повышению пожарной безопасности </t>
  </si>
  <si>
    <t>Другие вопросы в области национальной безопасности и правоохранительной деятельности</t>
  </si>
  <si>
    <t>14</t>
  </si>
  <si>
    <t>Мероприятия по  противодействию экстремизму и профилактика терроризма</t>
  </si>
  <si>
    <t>Мероприятия по профилактике наркомании и алкоголизма</t>
  </si>
  <si>
    <t>Ремонт и содержание муниципальных автомобильных дорог и сооружений на них</t>
  </si>
  <si>
    <t>Закупка товаров, работ и услуг для обеспечения государственных (муниципальных) нужд</t>
  </si>
  <si>
    <t>Основное мероприятие 5 "Мероприятия, связанные с землепользованием, землеустройством и градорегулированием"</t>
  </si>
  <si>
    <t>Подготовка документов для внесения сведений о границах муниципального образования и  населенных пунктов  в государственный кадастр недвижимости по сельскому поселению</t>
  </si>
  <si>
    <t>90920</t>
  </si>
  <si>
    <t>Мероприятия по внесению изменений в местные нормативы градостроительного проектирования</t>
  </si>
  <si>
    <t>91110</t>
  </si>
  <si>
    <t>Кадастровые работы по постановке на учет земельных  участков сельхозначения</t>
  </si>
  <si>
    <t>91170</t>
  </si>
  <si>
    <t>Мероприятия по  постановке на кадастровый учет гидротехнических сооружений</t>
  </si>
  <si>
    <t>91180</t>
  </si>
  <si>
    <t xml:space="preserve">Мероприятия по оценке рыночной стоимости земельных  участков </t>
  </si>
  <si>
    <t>91190</t>
  </si>
  <si>
    <t>Основное мероприятие 8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</si>
  <si>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Межбюджетные трансферты на  выполнение  полномочий поселений по вопросу оформления невостребованных земельных долей в муниципальную собственность</t>
  </si>
  <si>
    <t xml:space="preserve">Благоустройство </t>
  </si>
  <si>
    <t>Основное мероприятие 7 "Благоустройство территории поселения"</t>
  </si>
  <si>
    <t xml:space="preserve">Мероприятия по благоустройству территории поселения </t>
  </si>
  <si>
    <t>Организация ритуальных услуг и содержание мест захоронения</t>
  </si>
  <si>
    <t xml:space="preserve">Молодежная политика  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</si>
  <si>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</si>
  <si>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«Центр по обеспечению деятельности учреждений культуры»</t>
  </si>
  <si>
    <t>0106</t>
  </si>
  <si>
    <t>0314</t>
  </si>
  <si>
    <t>Противодействие терроризму и экстремизму, профилактика правонарушений</t>
  </si>
  <si>
    <t>Итого</t>
  </si>
  <si>
    <t>Межбюджетные трансферты о передаче части полномочий  по осуществлению внешнего муниципального финансового контроля</t>
  </si>
  <si>
    <t>Основное мероприятие 4 "Устойчивое развитие дорожного хозяйства"</t>
  </si>
  <si>
    <t>111 1 11 05035 10 0000 120</t>
  </si>
  <si>
    <t>850</t>
  </si>
  <si>
    <t>Администрация Тукаевского сельсовета</t>
  </si>
  <si>
    <t>Тукаевский сельсовет</t>
  </si>
  <si>
    <t>Тукаевский  сельсовет</t>
  </si>
  <si>
    <t>Межбюджетные трансферты на выполнение  полномочий поселений по софинансированию расходов по предоставлению социальных выплат молодым семьям на строитнельство(приобретение)жилья</t>
  </si>
  <si>
    <t>Муниципальная программа "Устойчивое развитие территории муниципального образования Тукаевский сельсовет" на 2017-2022 годы</t>
  </si>
  <si>
    <t>Муниципальная программа "Устойчивое развитие территории муниципального образования Тукаевский  сельсовет" на 2017-2022 годы</t>
  </si>
  <si>
    <t>Мероприятия по противодействию коррупции в Муниципальном образовании Тукаевский  сельсовет</t>
  </si>
  <si>
    <t>023</t>
  </si>
  <si>
    <t>на 2019  год и на плановый период 2020-2021 годов</t>
  </si>
  <si>
    <t>8,95400</t>
  </si>
  <si>
    <t xml:space="preserve">Налог на имущество физических лиц,взимаемый по ставкам,применяемым к объектам  налогооблажения,расположенным в границах сельских поселений </t>
  </si>
  <si>
    <t>Земельный налог с физических лиц,обладающих земельным участком,расположенным в границах сельских поселений</t>
  </si>
  <si>
    <t>Земельный налог с организаций,обладающих земельным участком,расположенным в границах сельских поселений</t>
  </si>
  <si>
    <t>Доходы,получаемые в виде арендной либо иной платы за передачу в возмездное пользование государственного и муниципального имущества(за исклбчением имущества бюджетных и автономных учреждений,а также имущества государственных и муниципаьных унитарных предприятий,в том числе казенных)</t>
  </si>
  <si>
    <t>Доходы,получаемые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поселений(за исключением земельных участков муниципальных бюджетных и автономных учреждений)</t>
  </si>
  <si>
    <t>Доходы от сдачи в аренду имущества,находящегося в оперативном управлении органов сельких поселений и созданных ими учреждений(за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</si>
  <si>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</si>
  <si>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сельских  поселений на выравнивание  бюджетной обеспеченности</t>
  </si>
  <si>
    <t>0 00 20000 00 0000 000</t>
  </si>
  <si>
    <t>БЕЗВОЗМЕЗДНЫЕ ПОСТУПЛЕНИЯ.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</si>
  <si>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</si>
  <si>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</si>
  <si>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Дотация на выравнивании бюджетной обеспеченности</t>
  </si>
  <si>
    <t>Наименование групп, подгрупп , статей и подстатей классификации доходов бюджетов Оренбургской области</t>
  </si>
  <si>
    <t xml:space="preserve">Поступление доходов муниципального образования Тукаевский  сельсовет  по кодам и видам доходов на 2019 год  и плановый период 2020 -2021гг      </t>
  </si>
  <si>
    <t>2020год</t>
  </si>
  <si>
    <t>2021год</t>
  </si>
  <si>
    <t>Молодежная политика</t>
  </si>
  <si>
    <t>Ведомственная классификация расходов администрации Тукаевского сельсовета Александровского района Оренубургской области на 2019 и плановый период 2020-2021гг.</t>
  </si>
  <si>
    <t xml:space="preserve">Источники внутреннего финансирования дефицита районного  бюджета  на 2019 год и плановый период 2020 - 2021 годов </t>
  </si>
  <si>
    <t xml:space="preserve">2 021 00000 00 000 150 </t>
  </si>
  <si>
    <t>2 021 50010 00 000 150</t>
  </si>
  <si>
    <t>2 021  50011 00 000 150</t>
  </si>
  <si>
    <t>2 02 35118 10 0000 150</t>
  </si>
  <si>
    <t>Межбюджетные трансферты на выполнение полномочий поселений поселений по организации библиотечного обслуживания насления,комплектование и обеспечение сохранности библиотечных фондов библиотек поселения.</t>
  </si>
  <si>
    <t>60030</t>
  </si>
  <si>
    <t>Межбюджетные трансферты на выполнение  полномочий поселений по библиотечному обслуживанию жителей поселения</t>
  </si>
  <si>
    <t>Объемы  межбюджетных трансфертов, передаваемых из бюджета МО Тукаевский сельсовет в районный бюджет   на осуществление части полномочий по решению вопросов местного значения, в соответствии с заключенными соглашениями</t>
  </si>
  <si>
    <t>Приложение №5</t>
  </si>
  <si>
    <t xml:space="preserve"> Распределение расходов  бюджета  муниципального образования
Тукаевский  сельсовет Александровского района по разделам и подразделам функциональной классификации на 2019и плановый период2020-2021 годы </t>
  </si>
  <si>
    <t>375,736,16</t>
  </si>
  <si>
    <t>915,16580</t>
  </si>
  <si>
    <t>21.03.2019г.№115</t>
  </si>
  <si>
    <t xml:space="preserve">                                                                     21.03.2019г.  № 115</t>
  </si>
  <si>
    <t xml:space="preserve"> Приложение №1
  к решению Совета депутатов 
 от 21.03.2019г.№115
</t>
  </si>
  <si>
    <t>2 02 30000000000 150</t>
  </si>
  <si>
    <t>Приложение № 3 к решению Совета депутатов от 21.03.2019 № 115</t>
  </si>
  <si>
    <t xml:space="preserve"> Приложение №2
  к решению Совета депутатов
от 21.03.2019г.№115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</si>
</sst>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"/>
    <numFmt numFmtId="182" formatCode="_-* #,##0.00000_р_._-;\-* #,##0.00000_р_._-;_-* &quot;-&quot;??_р_._-;_-@_-"/>
    <numFmt numFmtId="183" formatCode="_-* #,##0.0000_р_._-;\-* #,##0.0000_р_._-;_-* &quot;-&quot;??_р_._-;_-@_-"/>
    <numFmt numFmtId="184" formatCode="_-* #,##0.00000_р_._-;\-* #,##0.00000_р_._-;_-* &quot;-&quot;?????_р_._-;_-@_-"/>
  </numFmts>
  <fonts count="61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u val="single"/>
      <sz val="11"/>
      <color indexed="12"/>
      <name val="Arial Cyr"/>
      <family val="2"/>
    </font>
    <font>
      <u val="single"/>
      <sz val="11"/>
      <color indexed="36"/>
      <name val="Arial Cyr"/>
      <family val="2"/>
    </font>
    <font>
      <b/>
      <sz val="16"/>
      <name val="Arial Narrow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0" fontId="2" fillId="0" borderId="0" xfId="53" applyFont="1" applyAlignment="1">
      <alignment horizontal="right" indent="15"/>
      <protection/>
    </xf>
    <xf numFmtId="0" fontId="9" fillId="0" borderId="0" xfId="53" applyFont="1">
      <alignment/>
      <protection/>
    </xf>
    <xf numFmtId="0" fontId="0" fillId="0" borderId="0" xfId="53" applyBorder="1" applyAlignment="1">
      <alignment horizontal="right"/>
      <protection/>
    </xf>
    <xf numFmtId="0" fontId="2" fillId="0" borderId="0" xfId="53" applyFont="1" applyBorder="1" applyAlignment="1">
      <alignment horizontal="right"/>
      <protection/>
    </xf>
    <xf numFmtId="0" fontId="8" fillId="0" borderId="0" xfId="53" applyFont="1" applyBorder="1" applyAlignment="1">
      <alignment horizontal="right"/>
      <protection/>
    </xf>
    <xf numFmtId="0" fontId="0" fillId="0" borderId="0" xfId="53" applyAlignment="1">
      <alignment/>
      <protection/>
    </xf>
    <xf numFmtId="0" fontId="12" fillId="0" borderId="0" xfId="53" applyFont="1" applyBorder="1">
      <alignment/>
      <protection/>
    </xf>
    <xf numFmtId="49" fontId="11" fillId="0" borderId="0" xfId="53" applyNumberFormat="1" applyFont="1" applyBorder="1" applyAlignment="1">
      <alignment horizontal="center" vertical="distributed"/>
      <protection/>
    </xf>
    <xf numFmtId="0" fontId="12" fillId="0" borderId="0" xfId="53" applyFont="1">
      <alignment/>
      <protection/>
    </xf>
    <xf numFmtId="0" fontId="11" fillId="0" borderId="13" xfId="53" applyFont="1" applyBorder="1" applyAlignment="1">
      <alignment horizontal="justify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5" fillId="33" borderId="16" xfId="53" applyFont="1" applyFill="1" applyBorder="1" applyAlignment="1">
      <alignment horizontal="center" vertical="top" wrapText="1"/>
      <protection/>
    </xf>
    <xf numFmtId="0" fontId="5" fillId="33" borderId="16" xfId="53" applyFont="1" applyFill="1" applyBorder="1" applyAlignment="1">
      <alignment horizontal="center" vertical="distributed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3" fillId="0" borderId="17" xfId="53" applyFont="1" applyBorder="1" applyAlignment="1">
      <alignment horizontal="center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2" fillId="0" borderId="19" xfId="53" applyFont="1" applyBorder="1" applyAlignment="1">
      <alignment horizontal="justify" vertical="top" wrapText="1"/>
      <protection/>
    </xf>
    <xf numFmtId="0" fontId="2" fillId="0" borderId="19" xfId="53" applyFont="1" applyBorder="1" applyAlignment="1">
      <alignment horizontal="center" vertical="top" wrapText="1"/>
      <protection/>
    </xf>
    <xf numFmtId="182" fontId="2" fillId="0" borderId="19" xfId="53" applyNumberFormat="1" applyFont="1" applyBorder="1">
      <alignment/>
      <protection/>
    </xf>
    <xf numFmtId="182" fontId="2" fillId="0" borderId="19" xfId="53" applyNumberFormat="1" applyFont="1" applyBorder="1" applyAlignment="1">
      <alignment horizontal="center" vertical="top"/>
      <protection/>
    </xf>
    <xf numFmtId="183" fontId="2" fillId="0" borderId="19" xfId="53" applyNumberFormat="1" applyFont="1" applyBorder="1">
      <alignment/>
      <protection/>
    </xf>
    <xf numFmtId="171" fontId="2" fillId="0" borderId="19" xfId="53" applyNumberFormat="1" applyFont="1" applyBorder="1">
      <alignment/>
      <protection/>
    </xf>
    <xf numFmtId="175" fontId="2" fillId="0" borderId="19" xfId="53" applyNumberFormat="1" applyFont="1" applyBorder="1" applyAlignment="1">
      <alignment horizontal="center" vertical="top" wrapText="1"/>
      <protection/>
    </xf>
    <xf numFmtId="172" fontId="2" fillId="0" borderId="19" xfId="53" applyNumberFormat="1" applyFont="1" applyBorder="1" applyAlignment="1">
      <alignment horizontal="center" vertical="top" wrapText="1"/>
      <protection/>
    </xf>
    <xf numFmtId="173" fontId="2" fillId="0" borderId="19" xfId="53" applyNumberFormat="1" applyFont="1" applyBorder="1" applyAlignment="1">
      <alignment horizontal="center" vertical="top" wrapText="1"/>
      <protection/>
    </xf>
    <xf numFmtId="2" fontId="2" fillId="0" borderId="19" xfId="53" applyNumberFormat="1" applyFont="1" applyBorder="1" applyAlignment="1">
      <alignment horizontal="center" vertical="top" wrapText="1"/>
      <protection/>
    </xf>
    <xf numFmtId="0" fontId="3" fillId="0" borderId="0" xfId="53" applyFont="1" applyAlignment="1">
      <alignment horizontal="center"/>
      <protection/>
    </xf>
    <xf numFmtId="0" fontId="5" fillId="33" borderId="19" xfId="0" applyFont="1" applyFill="1" applyBorder="1" applyAlignment="1">
      <alignment wrapText="1"/>
    </xf>
    <xf numFmtId="0" fontId="3" fillId="33" borderId="0" xfId="0" applyFont="1" applyFill="1" applyAlignment="1">
      <alignment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4" borderId="0" xfId="0" applyFont="1" applyFill="1" applyAlignment="1">
      <alignment wrapText="1"/>
    </xf>
    <xf numFmtId="0" fontId="14" fillId="34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/>
    </xf>
    <xf numFmtId="175" fontId="2" fillId="33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175" fontId="4" fillId="33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175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175" fontId="4" fillId="0" borderId="19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left" wrapText="1"/>
    </xf>
    <xf numFmtId="49" fontId="3" fillId="0" borderId="19" xfId="0" applyNumberFormat="1" applyFont="1" applyFill="1" applyBorder="1" applyAlignment="1">
      <alignment wrapText="1"/>
    </xf>
    <xf numFmtId="49" fontId="4" fillId="0" borderId="19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175" fontId="4" fillId="0" borderId="21" xfId="0" applyNumberFormat="1" applyFont="1" applyFill="1" applyBorder="1" applyAlignment="1">
      <alignment horizontal="left" wrapText="1"/>
    </xf>
    <xf numFmtId="175" fontId="4" fillId="0" borderId="22" xfId="0" applyNumberFormat="1" applyFont="1" applyFill="1" applyBorder="1" applyAlignment="1">
      <alignment horizontal="left" wrapText="1"/>
    </xf>
    <xf numFmtId="49" fontId="2" fillId="0" borderId="19" xfId="53" applyNumberFormat="1" applyFont="1" applyBorder="1" applyAlignment="1">
      <alignment horizontal="center" vertical="top"/>
      <protection/>
    </xf>
    <xf numFmtId="0" fontId="11" fillId="33" borderId="0" xfId="0" applyFont="1" applyFill="1" applyAlignment="1">
      <alignment horizontal="center"/>
    </xf>
    <xf numFmtId="0" fontId="2" fillId="0" borderId="19" xfId="53" applyNumberFormat="1" applyFont="1" applyBorder="1">
      <alignment/>
      <protection/>
    </xf>
    <xf numFmtId="49" fontId="20" fillId="0" borderId="20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49" fontId="20" fillId="0" borderId="23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wrapText="1"/>
    </xf>
    <xf numFmtId="175" fontId="20" fillId="0" borderId="19" xfId="0" applyNumberFormat="1" applyFont="1" applyFill="1" applyBorder="1" applyAlignment="1">
      <alignment horizontal="center"/>
    </xf>
    <xf numFmtId="175" fontId="20" fillId="0" borderId="24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center"/>
    </xf>
    <xf numFmtId="175" fontId="19" fillId="0" borderId="19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 wrapText="1"/>
    </xf>
    <xf numFmtId="175" fontId="21" fillId="0" borderId="19" xfId="0" applyNumberFormat="1" applyFont="1" applyFill="1" applyBorder="1" applyAlignment="1">
      <alignment horizontal="center"/>
    </xf>
    <xf numFmtId="175" fontId="21" fillId="0" borderId="24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 wrapText="1"/>
    </xf>
    <xf numFmtId="49" fontId="20" fillId="0" borderId="25" xfId="0" applyNumberFormat="1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wrapText="1"/>
    </xf>
    <xf numFmtId="175" fontId="20" fillId="0" borderId="26" xfId="0" applyNumberFormat="1" applyFont="1" applyFill="1" applyBorder="1" applyAlignment="1">
      <alignment horizontal="center"/>
    </xf>
    <xf numFmtId="175" fontId="20" fillId="0" borderId="27" xfId="0" applyNumberFormat="1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 wrapText="1"/>
    </xf>
    <xf numFmtId="49" fontId="20" fillId="0" borderId="19" xfId="0" applyNumberFormat="1" applyFont="1" applyFill="1" applyBorder="1" applyAlignment="1">
      <alignment horizontal="left" wrapText="1"/>
    </xf>
    <xf numFmtId="175" fontId="21" fillId="0" borderId="19" xfId="0" applyNumberFormat="1" applyFont="1" applyFill="1" applyBorder="1" applyAlignment="1">
      <alignment horizontal="left" wrapText="1"/>
    </xf>
    <xf numFmtId="175" fontId="21" fillId="0" borderId="24" xfId="0" applyNumberFormat="1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wrapText="1"/>
    </xf>
    <xf numFmtId="49" fontId="21" fillId="0" borderId="19" xfId="0" applyNumberFormat="1" applyFont="1" applyFill="1" applyBorder="1" applyAlignment="1">
      <alignment horizontal="left" wrapText="1"/>
    </xf>
    <xf numFmtId="175" fontId="20" fillId="0" borderId="19" xfId="0" applyNumberFormat="1" applyFont="1" applyFill="1" applyBorder="1" applyAlignment="1">
      <alignment horizontal="left" wrapText="1"/>
    </xf>
    <xf numFmtId="175" fontId="20" fillId="0" borderId="24" xfId="0" applyNumberFormat="1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left" vertical="top" wrapText="1"/>
    </xf>
    <xf numFmtId="0" fontId="25" fillId="0" borderId="23" xfId="0" applyFont="1" applyFill="1" applyBorder="1" applyAlignment="1">
      <alignment wrapText="1"/>
    </xf>
    <xf numFmtId="0" fontId="21" fillId="0" borderId="23" xfId="0" applyFont="1" applyFill="1" applyBorder="1" applyAlignment="1">
      <alignment horizontal="left" vertical="top" wrapText="1"/>
    </xf>
    <xf numFmtId="49" fontId="24" fillId="0" borderId="19" xfId="0" applyNumberFormat="1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left" vertical="distributed" wrapText="1"/>
    </xf>
    <xf numFmtId="0" fontId="20" fillId="0" borderId="23" xfId="0" applyFont="1" applyFill="1" applyBorder="1" applyAlignment="1">
      <alignment horizontal="left" vertical="top" wrapText="1"/>
    </xf>
    <xf numFmtId="0" fontId="20" fillId="0" borderId="19" xfId="0" applyNumberFormat="1" applyFont="1" applyFill="1" applyBorder="1" applyAlignment="1">
      <alignment horizontal="left" wrapText="1"/>
    </xf>
    <xf numFmtId="181" fontId="20" fillId="0" borderId="19" xfId="0" applyNumberFormat="1" applyFont="1" applyFill="1" applyBorder="1" applyAlignment="1">
      <alignment horizontal="left" wrapText="1"/>
    </xf>
    <xf numFmtId="181" fontId="20" fillId="0" borderId="24" xfId="0" applyNumberFormat="1" applyFont="1" applyFill="1" applyBorder="1" applyAlignment="1">
      <alignment horizontal="left" wrapText="1"/>
    </xf>
    <xf numFmtId="0" fontId="24" fillId="0" borderId="23" xfId="0" applyFont="1" applyFill="1" applyBorder="1" applyAlignment="1">
      <alignment horizontal="justify" wrapText="1"/>
    </xf>
    <xf numFmtId="0" fontId="24" fillId="0" borderId="23" xfId="0" applyNumberFormat="1" applyFont="1" applyFill="1" applyBorder="1" applyAlignment="1">
      <alignment horizontal="justify" wrapText="1"/>
    </xf>
    <xf numFmtId="0" fontId="21" fillId="0" borderId="25" xfId="0" applyFont="1" applyFill="1" applyBorder="1" applyAlignment="1">
      <alignment horizontal="left" wrapText="1"/>
    </xf>
    <xf numFmtId="49" fontId="20" fillId="0" borderId="26" xfId="0" applyNumberFormat="1" applyFont="1" applyFill="1" applyBorder="1" applyAlignment="1">
      <alignment horizontal="left" wrapText="1"/>
    </xf>
    <xf numFmtId="175" fontId="20" fillId="0" borderId="26" xfId="0" applyNumberFormat="1" applyFont="1" applyFill="1" applyBorder="1" applyAlignment="1">
      <alignment horizontal="left" wrapText="1"/>
    </xf>
    <xf numFmtId="175" fontId="20" fillId="0" borderId="26" xfId="0" applyNumberFormat="1" applyFont="1" applyFill="1" applyBorder="1" applyAlignment="1">
      <alignment horizontal="center" wrapText="1"/>
    </xf>
    <xf numFmtId="175" fontId="20" fillId="0" borderId="27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left" wrapText="1"/>
    </xf>
    <xf numFmtId="49" fontId="20" fillId="0" borderId="0" xfId="0" applyNumberFormat="1" applyFont="1" applyFill="1" applyAlignment="1">
      <alignment horizontal="left" wrapText="1"/>
    </xf>
    <xf numFmtId="175" fontId="20" fillId="0" borderId="0" xfId="0" applyNumberFormat="1" applyFont="1" applyFill="1" applyAlignment="1">
      <alignment horizontal="left" wrapText="1"/>
    </xf>
    <xf numFmtId="0" fontId="20" fillId="0" borderId="19" xfId="0" applyFont="1" applyFill="1" applyBorder="1" applyAlignment="1">
      <alignment wrapText="1"/>
    </xf>
    <xf numFmtId="1" fontId="20" fillId="0" borderId="19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wrapText="1"/>
    </xf>
    <xf numFmtId="175" fontId="21" fillId="0" borderId="19" xfId="0" applyNumberFormat="1" applyFont="1" applyFill="1" applyBorder="1" applyAlignment="1">
      <alignment wrapText="1"/>
    </xf>
    <xf numFmtId="175" fontId="20" fillId="0" borderId="19" xfId="0" applyNumberFormat="1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0" fillId="0" borderId="0" xfId="0" applyFont="1" applyAlignment="1">
      <alignment horizontal="justify"/>
    </xf>
    <xf numFmtId="175" fontId="19" fillId="0" borderId="19" xfId="0" applyNumberFormat="1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 wrapText="1"/>
    </xf>
    <xf numFmtId="0" fontId="0" fillId="33" borderId="0" xfId="0" applyFill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 vertical="top" wrapText="1"/>
    </xf>
    <xf numFmtId="0" fontId="2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right" vertical="top" wrapText="1"/>
    </xf>
    <xf numFmtId="0" fontId="18" fillId="0" borderId="0" xfId="0" applyFont="1" applyFill="1" applyAlignment="1">
      <alignment horizontal="right" vertical="top" wrapText="1"/>
    </xf>
    <xf numFmtId="49" fontId="21" fillId="0" borderId="0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49" fontId="11" fillId="0" borderId="0" xfId="53" applyNumberFormat="1" applyFont="1" applyBorder="1" applyAlignment="1">
      <alignment horizontal="center" wrapText="1"/>
      <protection/>
    </xf>
    <xf numFmtId="0" fontId="0" fillId="0" borderId="0" xfId="53" applyAlignment="1">
      <alignment wrapText="1"/>
      <protection/>
    </xf>
    <xf numFmtId="49" fontId="11" fillId="0" borderId="0" xfId="53" applyNumberFormat="1" applyFont="1" applyBorder="1" applyAlignment="1">
      <alignment horizontal="center" vertical="distributed"/>
      <protection/>
    </xf>
    <xf numFmtId="0" fontId="3" fillId="0" borderId="0" xfId="53" applyFont="1" applyBorder="1" applyAlignment="1">
      <alignment horizontal="center" wrapText="1"/>
      <protection/>
    </xf>
    <xf numFmtId="0" fontId="10" fillId="0" borderId="0" xfId="53" applyFont="1" applyAlignment="1">
      <alignment horizontal="center" wrapText="1"/>
      <protection/>
    </xf>
    <xf numFmtId="0" fontId="0" fillId="0" borderId="0" xfId="53" applyAlignment="1">
      <alignment horizontal="center" wrapText="1"/>
      <protection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 vertical="distributed" wrapText="1"/>
      <protection/>
    </xf>
    <xf numFmtId="0" fontId="3" fillId="0" borderId="0" xfId="53" applyFont="1" applyAlignment="1">
      <alignment horizontal="right" vertical="distributed" wrapText="1"/>
      <protection/>
    </xf>
    <xf numFmtId="0" fontId="10" fillId="0" borderId="0" xfId="53" applyFont="1" applyAlignment="1">
      <alignment wrapText="1"/>
      <protection/>
    </xf>
    <xf numFmtId="0" fontId="0" fillId="0" borderId="0" xfId="53" applyAlignment="1">
      <alignment/>
      <protection/>
    </xf>
    <xf numFmtId="0" fontId="4" fillId="0" borderId="0" xfId="0" applyFont="1" applyBorder="1" applyAlignment="1">
      <alignment horizontal="center"/>
    </xf>
    <xf numFmtId="0" fontId="22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\Dropbox\&#1041;&#1102;&#1076;&#1078;&#1077;&#1090;%202016\&#1088;&#1086;&#1084;&#1072;&#1085;&#1086;&#1074;&#1082;&#1072;%20&#1073;&#1102;&#1076;&#1078;&#1077;&#1090;\&#1080;&#1079;&#1084;5\&#1056;&#1086;&#1084;&#1072;&#1085;&#1086;&#1074;&#1082;&#1072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классификация расходов"/>
    </sheetNames>
    <sheetDataSet>
      <sheetData sheetId="2">
        <row r="11">
          <cell r="A11" t="str">
            <v>Общегосударственные вопросы</v>
          </cell>
        </row>
        <row r="12">
          <cell r="A12" t="str">
            <v>Функционирование высшего должностного лица субъекта Российской Федерации</v>
          </cell>
        </row>
        <row r="21">
          <cell r="A21" t="str">
    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    </cell>
        </row>
        <row r="86">
          <cell r="A86" t="str">
            <v>Резервные фонды</v>
          </cell>
        </row>
        <row r="93">
          <cell r="A93" t="str">
            <v>Национальная оборона</v>
          </cell>
        </row>
        <row r="94">
          <cell r="A94" t="str">
            <v>Мобилизационная и вневойсковая подготовка</v>
          </cell>
        </row>
        <row r="106">
          <cell r="A106" t="str">
            <v>Национальная безопасность и правоохранительная деятельность</v>
          </cell>
        </row>
        <row r="114">
          <cell r="A114" t="str">
            <v>Обеспечение пожарной безопасности</v>
          </cell>
        </row>
        <row r="125">
          <cell r="A125" t="str">
            <v>Национальная экономика</v>
          </cell>
        </row>
        <row r="126">
          <cell r="A126" t="str">
            <v>Дорожное хозяйство (дорожные фонды)</v>
          </cell>
        </row>
        <row r="151">
          <cell r="A151" t="str">
            <v>Другие вопросы в области национальной экономики</v>
          </cell>
        </row>
        <row r="211">
          <cell r="A211" t="str">
            <v>Жилищно-коммунальное хозяйство</v>
          </cell>
        </row>
        <row r="212">
          <cell r="A212" t="str">
            <v>Благоустройство</v>
          </cell>
        </row>
        <row r="239">
          <cell r="A239" t="str">
            <v>Образование</v>
          </cell>
        </row>
        <row r="246">
          <cell r="A246" t="str">
            <v>Культура и кинематография</v>
          </cell>
        </row>
        <row r="247">
          <cell r="A247" t="str">
            <v>Культура  </v>
          </cell>
        </row>
        <row r="255">
          <cell r="A255" t="str">
            <v>Другие вопросы в области культуры и кинематографии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="110" zoomScaleNormal="90" zoomScaleSheetLayoutView="110" zoomScalePageLayoutView="0" workbookViewId="0" topLeftCell="A1">
      <selection activeCell="B7" sqref="B7"/>
    </sheetView>
  </sheetViews>
  <sheetFormatPr defaultColWidth="9.00390625" defaultRowHeight="12.75"/>
  <cols>
    <col min="1" max="1" width="27.25390625" style="67" customWidth="1"/>
    <col min="2" max="2" width="45.375" style="68" customWidth="1"/>
    <col min="3" max="3" width="18.75390625" style="72" customWidth="1"/>
    <col min="4" max="4" width="17.125" style="72" customWidth="1"/>
    <col min="5" max="5" width="16.625" style="72" customWidth="1"/>
    <col min="6" max="8" width="9.00390625" style="1" customWidth="1"/>
    <col min="9" max="9" width="10.75390625" style="1" bestFit="1" customWidth="1"/>
    <col min="10" max="16384" width="9.00390625" style="1" customWidth="1"/>
  </cols>
  <sheetData>
    <row r="1" spans="3:6" ht="69.75" customHeight="1">
      <c r="C1" s="145" t="s">
        <v>353</v>
      </c>
      <c r="D1" s="146"/>
      <c r="E1" s="143"/>
      <c r="F1" s="144"/>
    </row>
    <row r="2" spans="1:11" ht="67.5" customHeight="1">
      <c r="A2" s="147" t="s">
        <v>333</v>
      </c>
      <c r="B2" s="147"/>
      <c r="C2" s="147"/>
      <c r="D2" s="147"/>
      <c r="E2" s="147"/>
      <c r="F2" s="60"/>
      <c r="G2" s="60"/>
      <c r="H2" s="60"/>
      <c r="I2" s="60"/>
      <c r="J2" s="60"/>
      <c r="K2" s="60"/>
    </row>
    <row r="3" spans="1:11" ht="54" customHeight="1" hidden="1">
      <c r="A3" s="69"/>
      <c r="B3" s="69"/>
      <c r="C3" s="69"/>
      <c r="D3" s="69"/>
      <c r="E3" s="69"/>
      <c r="F3" s="61"/>
      <c r="G3" s="61"/>
      <c r="H3" s="61"/>
      <c r="I3" s="61"/>
      <c r="J3" s="61"/>
      <c r="K3" s="61"/>
    </row>
    <row r="4" spans="1:11" ht="15.75">
      <c r="A4" s="69"/>
      <c r="B4" s="69"/>
      <c r="C4" s="69"/>
      <c r="D4" s="69"/>
      <c r="E4" s="69"/>
      <c r="F4" s="61"/>
      <c r="G4" s="61"/>
      <c r="H4" s="61"/>
      <c r="I4" s="61"/>
      <c r="J4" s="61"/>
      <c r="K4" s="61"/>
    </row>
    <row r="5" spans="1:5" ht="45.75">
      <c r="A5" s="70"/>
      <c r="B5" s="134" t="s">
        <v>332</v>
      </c>
      <c r="C5" s="135">
        <v>2019</v>
      </c>
      <c r="D5" s="135">
        <v>2020</v>
      </c>
      <c r="E5" s="135">
        <v>2021</v>
      </c>
    </row>
    <row r="6" spans="1:5" ht="31.5">
      <c r="A6" s="71" t="s">
        <v>0</v>
      </c>
      <c r="B6" s="136" t="s">
        <v>1</v>
      </c>
      <c r="C6" s="137">
        <v>555.334</v>
      </c>
      <c r="D6" s="137">
        <v>470.069</v>
      </c>
      <c r="E6" s="137">
        <v>511.462</v>
      </c>
    </row>
    <row r="7" spans="1:5" ht="105.75">
      <c r="A7" s="70" t="s">
        <v>2</v>
      </c>
      <c r="B7" s="134" t="s">
        <v>3</v>
      </c>
      <c r="C7" s="138">
        <v>555.334</v>
      </c>
      <c r="D7" s="138">
        <v>470.069</v>
      </c>
      <c r="E7" s="138">
        <v>511.462</v>
      </c>
    </row>
    <row r="8" spans="1:5" ht="150.75">
      <c r="A8" s="70" t="s">
        <v>4</v>
      </c>
      <c r="B8" s="139" t="s">
        <v>5</v>
      </c>
      <c r="C8" s="138">
        <v>0</v>
      </c>
      <c r="D8" s="138">
        <v>0</v>
      </c>
      <c r="E8" s="138">
        <v>0</v>
      </c>
    </row>
    <row r="9" spans="1:5" s="3" customFormat="1" ht="47.25">
      <c r="A9" s="71" t="s">
        <v>6</v>
      </c>
      <c r="B9" s="140" t="s">
        <v>7</v>
      </c>
      <c r="C9" s="137">
        <v>323.65444</v>
      </c>
      <c r="D9" s="137">
        <v>323.65444</v>
      </c>
      <c r="E9" s="137">
        <v>323.65444</v>
      </c>
    </row>
    <row r="10" spans="1:5" ht="60.75">
      <c r="A10" s="70" t="s">
        <v>8</v>
      </c>
      <c r="B10" s="139" t="s">
        <v>9</v>
      </c>
      <c r="C10" s="138">
        <v>117.36556</v>
      </c>
      <c r="D10" s="138">
        <v>117.36556</v>
      </c>
      <c r="E10" s="138">
        <v>117.36556</v>
      </c>
    </row>
    <row r="11" spans="1:5" ht="90.75">
      <c r="A11" s="70" t="s">
        <v>10</v>
      </c>
      <c r="B11" s="139" t="s">
        <v>11</v>
      </c>
      <c r="C11" s="138">
        <v>0.82233</v>
      </c>
      <c r="D11" s="138">
        <v>0.82233</v>
      </c>
      <c r="E11" s="138">
        <v>0.82233</v>
      </c>
    </row>
    <row r="12" spans="1:5" ht="75.75">
      <c r="A12" s="70" t="s">
        <v>12</v>
      </c>
      <c r="B12" s="139" t="s">
        <v>13</v>
      </c>
      <c r="C12" s="138">
        <v>227.29092</v>
      </c>
      <c r="D12" s="138">
        <v>227.29092</v>
      </c>
      <c r="E12" s="138">
        <v>227.29092</v>
      </c>
    </row>
    <row r="13" spans="1:5" ht="75.75">
      <c r="A13" s="70" t="s">
        <v>14</v>
      </c>
      <c r="B13" s="134" t="s">
        <v>15</v>
      </c>
      <c r="C13" s="138">
        <v>-21.82437</v>
      </c>
      <c r="D13" s="138">
        <v>-21.82437</v>
      </c>
      <c r="E13" s="138">
        <v>-21.82437</v>
      </c>
    </row>
    <row r="14" spans="1:5" ht="31.5">
      <c r="A14" s="71" t="s">
        <v>16</v>
      </c>
      <c r="B14" s="136" t="s">
        <v>17</v>
      </c>
      <c r="C14" s="137">
        <f>C15</f>
        <v>250</v>
      </c>
      <c r="D14" s="137">
        <f>D15</f>
        <v>250</v>
      </c>
      <c r="E14" s="137">
        <f>E15</f>
        <v>250</v>
      </c>
    </row>
    <row r="15" spans="1:5" ht="31.5">
      <c r="A15" s="70" t="s">
        <v>18</v>
      </c>
      <c r="B15" s="134" t="s">
        <v>19</v>
      </c>
      <c r="C15" s="138">
        <v>250</v>
      </c>
      <c r="D15" s="138">
        <v>250</v>
      </c>
      <c r="E15" s="138">
        <v>250</v>
      </c>
    </row>
    <row r="16" spans="1:5" ht="31.5">
      <c r="A16" s="71" t="s">
        <v>20</v>
      </c>
      <c r="B16" s="136" t="s">
        <v>21</v>
      </c>
      <c r="C16" s="137">
        <f>C17+C18</f>
        <v>650</v>
      </c>
      <c r="D16" s="137">
        <f>D17+D18</f>
        <v>650</v>
      </c>
      <c r="E16" s="137">
        <f>E17+E18</f>
        <v>600</v>
      </c>
    </row>
    <row r="17" spans="1:5" ht="75.75">
      <c r="A17" s="70" t="s">
        <v>22</v>
      </c>
      <c r="B17" s="134" t="s">
        <v>319</v>
      </c>
      <c r="C17" s="138">
        <v>60</v>
      </c>
      <c r="D17" s="138">
        <v>60</v>
      </c>
      <c r="E17" s="138">
        <v>100</v>
      </c>
    </row>
    <row r="18" spans="1:5" s="3" customFormat="1" ht="31.5">
      <c r="A18" s="71" t="s">
        <v>23</v>
      </c>
      <c r="B18" s="134" t="s">
        <v>24</v>
      </c>
      <c r="C18" s="137">
        <f>C19+C20</f>
        <v>590</v>
      </c>
      <c r="D18" s="137">
        <f>D19+D20</f>
        <v>590</v>
      </c>
      <c r="E18" s="137">
        <f>E19+E20</f>
        <v>500</v>
      </c>
    </row>
    <row r="19" spans="1:5" ht="60.75">
      <c r="A19" s="70" t="s">
        <v>25</v>
      </c>
      <c r="B19" s="134" t="s">
        <v>320</v>
      </c>
      <c r="C19" s="138">
        <v>440</v>
      </c>
      <c r="D19" s="138">
        <v>440</v>
      </c>
      <c r="E19" s="138">
        <v>400</v>
      </c>
    </row>
    <row r="20" spans="1:5" ht="60.75">
      <c r="A20" s="70" t="s">
        <v>26</v>
      </c>
      <c r="B20" s="134" t="s">
        <v>321</v>
      </c>
      <c r="C20" s="138">
        <v>150</v>
      </c>
      <c r="D20" s="138">
        <v>150</v>
      </c>
      <c r="E20" s="138">
        <v>100</v>
      </c>
    </row>
    <row r="21" spans="1:5" s="3" customFormat="1" ht="31.5">
      <c r="A21" s="71" t="s">
        <v>27</v>
      </c>
      <c r="B21" s="136" t="s">
        <v>28</v>
      </c>
      <c r="C21" s="137">
        <v>8</v>
      </c>
      <c r="D21" s="137">
        <v>5</v>
      </c>
      <c r="E21" s="137">
        <v>5</v>
      </c>
    </row>
    <row r="22" spans="1:5" s="3" customFormat="1" ht="78.75">
      <c r="A22" s="71" t="s">
        <v>29</v>
      </c>
      <c r="B22" s="136" t="s">
        <v>30</v>
      </c>
      <c r="C22" s="137">
        <f>C23</f>
        <v>311</v>
      </c>
      <c r="D22" s="137">
        <v>332</v>
      </c>
      <c r="E22" s="137">
        <f>E23</f>
        <v>321</v>
      </c>
    </row>
    <row r="23" spans="1:5" s="3" customFormat="1" ht="135.75">
      <c r="A23" s="70" t="s">
        <v>31</v>
      </c>
      <c r="B23" s="134" t="s">
        <v>322</v>
      </c>
      <c r="C23" s="137">
        <f>C24+C25</f>
        <v>311</v>
      </c>
      <c r="D23" s="137">
        <v>332</v>
      </c>
      <c r="E23" s="137">
        <f>E24+E25</f>
        <v>321</v>
      </c>
    </row>
    <row r="24" spans="1:5" s="3" customFormat="1" ht="105.75">
      <c r="A24" s="70" t="s">
        <v>142</v>
      </c>
      <c r="B24" s="134" t="s">
        <v>323</v>
      </c>
      <c r="C24" s="137">
        <v>290</v>
      </c>
      <c r="D24" s="137">
        <v>311</v>
      </c>
      <c r="E24" s="137">
        <v>300</v>
      </c>
    </row>
    <row r="25" spans="1:5" s="3" customFormat="1" ht="123" customHeight="1">
      <c r="A25" s="70" t="s">
        <v>307</v>
      </c>
      <c r="B25" s="141" t="s">
        <v>324</v>
      </c>
      <c r="C25" s="137">
        <v>21</v>
      </c>
      <c r="D25" s="137">
        <v>21</v>
      </c>
      <c r="E25" s="137">
        <v>21</v>
      </c>
    </row>
    <row r="26" spans="1:5" s="3" customFormat="1" ht="15.75">
      <c r="A26" s="71"/>
      <c r="B26" s="136" t="s">
        <v>32</v>
      </c>
      <c r="C26" s="137">
        <v>2097.98844</v>
      </c>
      <c r="D26" s="137">
        <v>2030.72344</v>
      </c>
      <c r="E26" s="137">
        <v>19690.95844</v>
      </c>
    </row>
    <row r="27" spans="1:5" s="3" customFormat="1" ht="30" customHeight="1">
      <c r="A27" s="71" t="s">
        <v>327</v>
      </c>
      <c r="B27" s="136" t="s">
        <v>328</v>
      </c>
      <c r="C27" s="137">
        <v>1536.94</v>
      </c>
      <c r="D27" s="137">
        <v>1449.94</v>
      </c>
      <c r="E27" s="137">
        <v>930.94</v>
      </c>
    </row>
    <row r="28" spans="1:5" ht="45.75">
      <c r="A28" s="70" t="s">
        <v>33</v>
      </c>
      <c r="B28" s="134" t="s">
        <v>329</v>
      </c>
      <c r="C28" s="138">
        <v>1447</v>
      </c>
      <c r="D28" s="138">
        <v>1360</v>
      </c>
      <c r="E28" s="138">
        <v>841</v>
      </c>
    </row>
    <row r="29" spans="1:5" ht="32.25" customHeight="1">
      <c r="A29" s="70" t="s">
        <v>339</v>
      </c>
      <c r="B29" s="134" t="s">
        <v>330</v>
      </c>
      <c r="C29" s="138">
        <v>1447</v>
      </c>
      <c r="D29" s="138">
        <v>1360</v>
      </c>
      <c r="E29" s="138">
        <v>841</v>
      </c>
    </row>
    <row r="30" spans="1:5" s="3" customFormat="1" ht="42" customHeight="1">
      <c r="A30" s="71" t="s">
        <v>340</v>
      </c>
      <c r="B30" s="134" t="s">
        <v>331</v>
      </c>
      <c r="C30" s="138">
        <v>1447</v>
      </c>
      <c r="D30" s="138">
        <v>1360</v>
      </c>
      <c r="E30" s="138">
        <v>841</v>
      </c>
    </row>
    <row r="31" spans="1:5" ht="45.75">
      <c r="A31" s="70" t="s">
        <v>341</v>
      </c>
      <c r="B31" s="134" t="s">
        <v>326</v>
      </c>
      <c r="C31" s="138">
        <v>1447</v>
      </c>
      <c r="D31" s="138">
        <v>1360</v>
      </c>
      <c r="E31" s="138">
        <v>841</v>
      </c>
    </row>
    <row r="32" spans="1:5" s="3" customFormat="1" ht="31.5">
      <c r="A32" s="71" t="s">
        <v>354</v>
      </c>
      <c r="B32" s="136" t="s">
        <v>325</v>
      </c>
      <c r="C32" s="137">
        <v>89.94</v>
      </c>
      <c r="D32" s="137">
        <v>89.94</v>
      </c>
      <c r="E32" s="137">
        <v>89.94</v>
      </c>
    </row>
    <row r="33" spans="1:5" ht="60.75">
      <c r="A33" s="70" t="s">
        <v>342</v>
      </c>
      <c r="B33" s="134" t="s">
        <v>34</v>
      </c>
      <c r="C33" s="138">
        <v>89.94</v>
      </c>
      <c r="D33" s="138">
        <v>89.94</v>
      </c>
      <c r="E33" s="138">
        <v>89.94</v>
      </c>
    </row>
    <row r="34" spans="1:5" ht="75.75">
      <c r="A34" s="70" t="s">
        <v>342</v>
      </c>
      <c r="B34" s="139" t="s">
        <v>35</v>
      </c>
      <c r="C34" s="138">
        <v>89.94</v>
      </c>
      <c r="D34" s="142">
        <v>89.94</v>
      </c>
      <c r="E34" s="138">
        <v>89.94</v>
      </c>
    </row>
    <row r="35" spans="1:5" ht="15.75">
      <c r="A35" s="70"/>
      <c r="B35" s="134" t="s">
        <v>36</v>
      </c>
      <c r="C35" s="138">
        <v>3634.92844</v>
      </c>
      <c r="D35" s="138">
        <v>3480.66344</v>
      </c>
      <c r="E35" s="138">
        <v>2891.89844</v>
      </c>
    </row>
    <row r="36" spans="1:5" ht="15.75">
      <c r="A36" s="70"/>
      <c r="B36" s="134" t="s">
        <v>37</v>
      </c>
      <c r="C36" s="138">
        <v>-915.1658</v>
      </c>
      <c r="D36" s="138">
        <v>0</v>
      </c>
      <c r="E36" s="138">
        <v>0</v>
      </c>
    </row>
  </sheetData>
  <sheetProtection selectLockedCells="1" selectUnlockedCells="1"/>
  <mergeCells count="3">
    <mergeCell ref="E1:F1"/>
    <mergeCell ref="C1:D1"/>
    <mergeCell ref="A2:E2"/>
  </mergeCells>
  <printOptions/>
  <pageMargins left="0.7480314960629921" right="0.7480314960629921" top="0.3937007874015748" bottom="0.3937007874015748" header="0.5118110236220472" footer="0.5118110236220472"/>
  <pageSetup fitToHeight="3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110" zoomScaleNormal="90" zoomScaleSheetLayoutView="110" zoomScalePageLayoutView="0" workbookViewId="0" topLeftCell="A1">
      <selection activeCell="G4" sqref="G4"/>
    </sheetView>
  </sheetViews>
  <sheetFormatPr defaultColWidth="9.00390625" defaultRowHeight="12.75"/>
  <cols>
    <col min="1" max="1" width="9.00390625" style="73" customWidth="1"/>
    <col min="2" max="2" width="59.625" style="74" customWidth="1"/>
    <col min="3" max="3" width="20.875" style="75" customWidth="1"/>
    <col min="4" max="4" width="19.375" style="75" customWidth="1"/>
    <col min="5" max="5" width="17.00390625" style="75" customWidth="1"/>
    <col min="6" max="7" width="9.00390625" style="58" customWidth="1"/>
    <col min="8" max="8" width="16.00390625" style="58" bestFit="1" customWidth="1"/>
    <col min="9" max="16384" width="9.00390625" style="58" customWidth="1"/>
  </cols>
  <sheetData>
    <row r="1" spans="4:5" ht="66" customHeight="1">
      <c r="D1" s="148" t="s">
        <v>356</v>
      </c>
      <c r="E1" s="149"/>
    </row>
    <row r="2" spans="1:3" ht="60" customHeight="1">
      <c r="A2" s="150" t="s">
        <v>348</v>
      </c>
      <c r="B2" s="150"/>
      <c r="C2" s="150"/>
    </row>
    <row r="3" ht="19.5" thickBot="1"/>
    <row r="4" spans="1:5" ht="18.75">
      <c r="A4" s="84"/>
      <c r="B4" s="85" t="s">
        <v>144</v>
      </c>
      <c r="C4" s="86">
        <v>2019</v>
      </c>
      <c r="D4" s="86">
        <v>2020</v>
      </c>
      <c r="E4" s="87">
        <v>2021</v>
      </c>
    </row>
    <row r="5" spans="1:8" ht="18.75">
      <c r="A5" s="88" t="s">
        <v>145</v>
      </c>
      <c r="B5" s="89" t="str">
        <f>'[1]классификация расходов'!A11</f>
        <v>Общегосударственные вопросы</v>
      </c>
      <c r="C5" s="90">
        <v>1738.198</v>
      </c>
      <c r="D5" s="90">
        <v>1420.8204</v>
      </c>
      <c r="E5" s="91">
        <v>972.09</v>
      </c>
      <c r="H5" s="59"/>
    </row>
    <row r="6" spans="1:5" ht="31.5">
      <c r="A6" s="88" t="s">
        <v>146</v>
      </c>
      <c r="B6" s="89" t="str">
        <f>'[1]классификация расходов'!A12</f>
        <v>Функционирование высшего должностного лица субъекта Российской Федерации</v>
      </c>
      <c r="C6" s="90">
        <v>443</v>
      </c>
      <c r="D6" s="90">
        <v>443</v>
      </c>
      <c r="E6" s="91">
        <v>404</v>
      </c>
    </row>
    <row r="7" spans="1:5" ht="61.5">
      <c r="A7" s="88" t="s">
        <v>147</v>
      </c>
      <c r="B7" s="89" t="str">
        <f>'[1]классификация расходов'!A21</f>
        <v>Функционирование Правительства Российской Федерации , высших исполнительных органов государственной власти субъектов Российской Федерации</v>
      </c>
      <c r="C7" s="90">
        <v>1275.198</v>
      </c>
      <c r="D7" s="90">
        <v>987.944</v>
      </c>
      <c r="E7" s="91">
        <v>568.09</v>
      </c>
    </row>
    <row r="8" spans="1:5" ht="48">
      <c r="A8" s="88" t="s">
        <v>301</v>
      </c>
      <c r="B8" s="92" t="s">
        <v>267</v>
      </c>
      <c r="C8" s="90">
        <v>20</v>
      </c>
      <c r="D8" s="90">
        <v>20</v>
      </c>
      <c r="E8" s="91">
        <f>'3 '!M70</f>
        <v>20</v>
      </c>
    </row>
    <row r="9" spans="1:5" ht="18.75">
      <c r="A9" s="88" t="s">
        <v>148</v>
      </c>
      <c r="B9" s="89" t="str">
        <f>'[1]классификация расходов'!A86</f>
        <v>Резервные фонды</v>
      </c>
      <c r="C9" s="93" t="s">
        <v>177</v>
      </c>
      <c r="D9" s="90">
        <v>0</v>
      </c>
      <c r="E9" s="91">
        <v>0</v>
      </c>
    </row>
    <row r="10" spans="1:5" ht="18.75">
      <c r="A10" s="88" t="s">
        <v>149</v>
      </c>
      <c r="B10" s="89" t="str">
        <f>'[1]классификация расходов'!A93</f>
        <v>Национальная оборона</v>
      </c>
      <c r="C10" s="94">
        <v>89.94</v>
      </c>
      <c r="D10" s="90">
        <v>89.94</v>
      </c>
      <c r="E10" s="91">
        <v>89.94</v>
      </c>
    </row>
    <row r="11" spans="1:5" ht="18.75">
      <c r="A11" s="88" t="s">
        <v>150</v>
      </c>
      <c r="B11" s="89" t="str">
        <f>'[1]классификация расходов'!A94</f>
        <v>Мобилизационная и вневойсковая подготовка</v>
      </c>
      <c r="C11" s="90">
        <v>89.94</v>
      </c>
      <c r="D11" s="90">
        <v>89.94</v>
      </c>
      <c r="E11" s="91">
        <v>89.94</v>
      </c>
    </row>
    <row r="12" spans="1:5" s="82" customFormat="1" ht="32.25">
      <c r="A12" s="95" t="s">
        <v>151</v>
      </c>
      <c r="B12" s="96" t="str">
        <f>'[1]классификация расходов'!A106</f>
        <v>Национальная безопасность и правоохранительная деятельность</v>
      </c>
      <c r="C12" s="97">
        <v>356.68</v>
      </c>
      <c r="D12" s="97">
        <v>306.012</v>
      </c>
      <c r="E12" s="98">
        <v>152.008</v>
      </c>
    </row>
    <row r="13" spans="1:5" ht="18.75">
      <c r="A13" s="88" t="s">
        <v>152</v>
      </c>
      <c r="B13" s="89" t="str">
        <f>'[1]классификация расходов'!A114</f>
        <v>Обеспечение пожарной безопасности</v>
      </c>
      <c r="C13" s="90">
        <v>354.68</v>
      </c>
      <c r="D13" s="90">
        <v>304.012</v>
      </c>
      <c r="E13" s="91">
        <v>150.008</v>
      </c>
    </row>
    <row r="14" spans="1:5" ht="31.5">
      <c r="A14" s="88" t="s">
        <v>302</v>
      </c>
      <c r="B14" s="89" t="s">
        <v>303</v>
      </c>
      <c r="C14" s="90">
        <f>'3 '!K107</f>
        <v>2</v>
      </c>
      <c r="D14" s="90">
        <v>2</v>
      </c>
      <c r="E14" s="91">
        <f>'3 '!M107</f>
        <v>2</v>
      </c>
    </row>
    <row r="15" spans="1:5" s="82" customFormat="1" ht="18.75">
      <c r="A15" s="95" t="s">
        <v>153</v>
      </c>
      <c r="B15" s="96" t="str">
        <f>'[1]классификация расходов'!A125</f>
        <v>Национальная экономика</v>
      </c>
      <c r="C15" s="97">
        <v>378.43616</v>
      </c>
      <c r="D15" s="97">
        <v>335.03644</v>
      </c>
      <c r="E15" s="98">
        <v>335.03644</v>
      </c>
    </row>
    <row r="16" spans="1:5" ht="18.75">
      <c r="A16" s="88" t="s">
        <v>154</v>
      </c>
      <c r="B16" s="89" t="str">
        <f>'[1]классификация расходов'!A126</f>
        <v>Дорожное хозяйство (дорожные фонды)</v>
      </c>
      <c r="C16" s="90">
        <v>364.35416</v>
      </c>
      <c r="D16" s="90">
        <v>323.65444</v>
      </c>
      <c r="E16" s="91">
        <v>323.65444</v>
      </c>
    </row>
    <row r="17" spans="1:5" ht="18.75">
      <c r="A17" s="88" t="s">
        <v>155</v>
      </c>
      <c r="B17" s="89" t="str">
        <f>'[1]классификация расходов'!A151</f>
        <v>Другие вопросы в области национальной экономики</v>
      </c>
      <c r="C17" s="90">
        <v>14.082</v>
      </c>
      <c r="D17" s="90">
        <v>11.382</v>
      </c>
      <c r="E17" s="91">
        <v>11.382</v>
      </c>
    </row>
    <row r="18" spans="1:5" ht="18.75">
      <c r="A18" s="95" t="s">
        <v>156</v>
      </c>
      <c r="B18" s="96" t="str">
        <f>'[1]классификация расходов'!A211</f>
        <v>Жилищно-коммунальное хозяйство</v>
      </c>
      <c r="C18" s="97">
        <v>809.94508</v>
      </c>
      <c r="D18" s="97">
        <v>37.058</v>
      </c>
      <c r="E18" s="98">
        <v>5.821</v>
      </c>
    </row>
    <row r="19" spans="1:5" ht="18.75">
      <c r="A19" s="88" t="s">
        <v>157</v>
      </c>
      <c r="B19" s="89" t="str">
        <f>'[1]классификация расходов'!A212</f>
        <v>Благоустройство</v>
      </c>
      <c r="C19" s="90">
        <v>809.94508</v>
      </c>
      <c r="D19" s="90">
        <v>37.058</v>
      </c>
      <c r="E19" s="91">
        <v>5.821</v>
      </c>
    </row>
    <row r="20" spans="1:5" ht="18.75">
      <c r="A20" s="95" t="s">
        <v>158</v>
      </c>
      <c r="B20" s="96" t="str">
        <f>'[1]классификация расходов'!A239</f>
        <v>Образование</v>
      </c>
      <c r="C20" s="97">
        <v>0.815</v>
      </c>
      <c r="D20" s="97">
        <v>0.825</v>
      </c>
      <c r="E20" s="98">
        <v>0.825</v>
      </c>
    </row>
    <row r="21" spans="1:5" ht="18.75">
      <c r="A21" s="88" t="s">
        <v>159</v>
      </c>
      <c r="B21" s="89" t="s">
        <v>336</v>
      </c>
      <c r="C21" s="90">
        <v>0.815</v>
      </c>
      <c r="D21" s="90">
        <v>0.825</v>
      </c>
      <c r="E21" s="91">
        <v>0.825</v>
      </c>
    </row>
    <row r="22" spans="1:5" ht="18.75">
      <c r="A22" s="95" t="s">
        <v>160</v>
      </c>
      <c r="B22" s="96" t="str">
        <f>'[1]классификация расходов'!A246</f>
        <v>Культура и кинематография</v>
      </c>
      <c r="C22" s="97">
        <v>1176.08</v>
      </c>
      <c r="D22" s="97">
        <v>1176.08</v>
      </c>
      <c r="E22" s="98">
        <v>1176.08</v>
      </c>
    </row>
    <row r="23" spans="1:5" ht="18.75">
      <c r="A23" s="88" t="s">
        <v>161</v>
      </c>
      <c r="B23" s="89" t="str">
        <f>'[1]классификация расходов'!A247</f>
        <v>Культура  </v>
      </c>
      <c r="C23" s="90">
        <v>881.63</v>
      </c>
      <c r="D23" s="90">
        <v>799.652</v>
      </c>
      <c r="E23" s="91">
        <v>799.652</v>
      </c>
    </row>
    <row r="24" spans="1:5" ht="31.5">
      <c r="A24" s="88" t="s">
        <v>162</v>
      </c>
      <c r="B24" s="89" t="str">
        <f>'[1]классификация расходов'!A255</f>
        <v>Другие вопросы в области культуры и кинематографии</v>
      </c>
      <c r="C24" s="90">
        <v>113.206</v>
      </c>
      <c r="D24" s="90">
        <v>221.094</v>
      </c>
      <c r="E24" s="91">
        <v>221.094</v>
      </c>
    </row>
    <row r="25" spans="1:5" ht="18.75">
      <c r="A25" s="88"/>
      <c r="B25" s="99" t="s">
        <v>230</v>
      </c>
      <c r="C25" s="90">
        <f>'3 '!K219</f>
        <v>0</v>
      </c>
      <c r="D25" s="90">
        <v>84.768</v>
      </c>
      <c r="E25" s="91">
        <v>140.098</v>
      </c>
    </row>
    <row r="26" spans="1:8" ht="18.75">
      <c r="A26" s="88"/>
      <c r="B26" s="89" t="s">
        <v>163</v>
      </c>
      <c r="C26" s="90">
        <v>3634.92844</v>
      </c>
      <c r="D26" s="90">
        <v>3480.66344</v>
      </c>
      <c r="E26" s="91">
        <v>2891.89844</v>
      </c>
      <c r="H26" s="59"/>
    </row>
    <row r="27" spans="1:5" ht="19.5" thickBot="1">
      <c r="A27" s="100"/>
      <c r="B27" s="101" t="s">
        <v>225</v>
      </c>
      <c r="C27" s="102">
        <v>915.1658</v>
      </c>
      <c r="D27" s="102"/>
      <c r="E27" s="103"/>
    </row>
  </sheetData>
  <sheetProtection selectLockedCells="1" selectUnlockedCells="1"/>
  <mergeCells count="2">
    <mergeCell ref="D1:E1"/>
    <mergeCell ref="A2:C2"/>
  </mergeCells>
  <printOptions/>
  <pageMargins left="0.7480314960629921" right="0.7480314960629921" top="0.984251968503937" bottom="0.984251968503937" header="0.5118110236220472" footer="0.5118110236220472"/>
  <pageSetup fitToHeight="4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2"/>
  <sheetViews>
    <sheetView tabSelected="1" view="pageBreakPreview" zoomScale="75" zoomScaleNormal="90" zoomScaleSheetLayoutView="75" workbookViewId="0" topLeftCell="A1">
      <selection activeCell="A9" sqref="A9"/>
    </sheetView>
  </sheetViews>
  <sheetFormatPr defaultColWidth="9.00390625" defaultRowHeight="12.75"/>
  <cols>
    <col min="1" max="1" width="56.25390625" style="63" customWidth="1"/>
    <col min="2" max="2" width="9.125" style="63" customWidth="1"/>
    <col min="3" max="3" width="8.625" style="65" customWidth="1"/>
    <col min="4" max="4" width="8.375" style="65" customWidth="1"/>
    <col min="5" max="5" width="6.875" style="65" customWidth="1"/>
    <col min="6" max="6" width="5.25390625" style="65" customWidth="1"/>
    <col min="7" max="7" width="8.375" style="65" customWidth="1"/>
    <col min="8" max="8" width="9.125" style="65" customWidth="1"/>
    <col min="9" max="9" width="7.375" style="65" customWidth="1"/>
    <col min="10" max="10" width="11.375" style="65" customWidth="1"/>
    <col min="11" max="11" width="13.125" style="64" customWidth="1"/>
    <col min="12" max="13" width="15.375" style="64" customWidth="1"/>
    <col min="14" max="16" width="9.125" style="53" customWidth="1"/>
    <col min="17" max="17" width="11.875" style="53" bestFit="1" customWidth="1"/>
    <col min="18" max="22" width="9.125" style="53" customWidth="1"/>
    <col min="23" max="23" width="10.375" style="53" bestFit="1" customWidth="1"/>
    <col min="24" max="16384" width="9.125" style="53" customWidth="1"/>
  </cols>
  <sheetData>
    <row r="1" spans="3:13" ht="15.75">
      <c r="C1" s="63"/>
      <c r="D1" s="63"/>
      <c r="E1" s="63"/>
      <c r="F1" s="63"/>
      <c r="G1" s="63"/>
      <c r="H1" s="63"/>
      <c r="I1" s="64"/>
      <c r="J1" s="63"/>
      <c r="K1" s="63"/>
      <c r="L1" s="63"/>
      <c r="M1" s="63"/>
    </row>
    <row r="2" spans="3:13" ht="110.25" customHeight="1">
      <c r="C2" s="63"/>
      <c r="D2" s="63"/>
      <c r="E2" s="63"/>
      <c r="F2" s="63"/>
      <c r="G2" s="63"/>
      <c r="H2" s="63"/>
      <c r="I2" s="64"/>
      <c r="J2" s="63"/>
      <c r="K2" s="167"/>
      <c r="L2" s="151" t="s">
        <v>355</v>
      </c>
      <c r="M2" s="151"/>
    </row>
    <row r="3" spans="1:13" ht="33.75" customHeight="1">
      <c r="A3" s="147" t="s">
        <v>337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3:13" ht="15.75">
      <c r="C4" s="63"/>
      <c r="D4" s="63"/>
      <c r="E4" s="63"/>
      <c r="F4" s="63"/>
      <c r="G4" s="63"/>
      <c r="H4" s="63"/>
      <c r="I4" s="64"/>
      <c r="J4" s="63"/>
      <c r="L4" s="63"/>
      <c r="M4" s="63"/>
    </row>
    <row r="5" spans="3:13" ht="3.75" customHeight="1" thickBot="1">
      <c r="C5" s="63"/>
      <c r="D5" s="63"/>
      <c r="E5" s="63"/>
      <c r="F5" s="63"/>
      <c r="G5" s="63"/>
      <c r="H5" s="63"/>
      <c r="J5" s="64"/>
      <c r="L5" s="63"/>
      <c r="M5" s="63"/>
    </row>
    <row r="6" ht="16.5" hidden="1" thickBot="1"/>
    <row r="7" spans="1:13" ht="16.5" customHeight="1" hidden="1" thickBo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</row>
    <row r="8" spans="1:13" s="52" customFormat="1" ht="31.5">
      <c r="A8" s="76"/>
      <c r="B8" s="77"/>
      <c r="C8" s="78"/>
      <c r="D8" s="78"/>
      <c r="E8" s="78"/>
      <c r="F8" s="78" t="s">
        <v>42</v>
      </c>
      <c r="G8" s="78"/>
      <c r="H8" s="78"/>
      <c r="I8" s="78"/>
      <c r="J8" s="78"/>
      <c r="K8" s="79"/>
      <c r="L8" s="79"/>
      <c r="M8" s="80"/>
    </row>
    <row r="9" spans="1:13" s="54" customFormat="1" ht="15.75">
      <c r="A9" s="104" t="s">
        <v>38</v>
      </c>
      <c r="B9" s="105" t="s">
        <v>39</v>
      </c>
      <c r="C9" s="105" t="s">
        <v>40</v>
      </c>
      <c r="D9" s="105" t="s">
        <v>41</v>
      </c>
      <c r="E9" s="105" t="s">
        <v>117</v>
      </c>
      <c r="F9" s="105" t="s">
        <v>118</v>
      </c>
      <c r="G9" s="105" t="s">
        <v>119</v>
      </c>
      <c r="H9" s="105" t="s">
        <v>120</v>
      </c>
      <c r="I9" s="105" t="s">
        <v>43</v>
      </c>
      <c r="J9" s="105" t="s">
        <v>44</v>
      </c>
      <c r="K9" s="106" t="s">
        <v>138</v>
      </c>
      <c r="L9" s="106" t="s">
        <v>334</v>
      </c>
      <c r="M9" s="107" t="s">
        <v>335</v>
      </c>
    </row>
    <row r="10" spans="1:13" s="55" customFormat="1" ht="15.75">
      <c r="A10" s="108" t="s">
        <v>309</v>
      </c>
      <c r="B10" s="109" t="s">
        <v>316</v>
      </c>
      <c r="C10" s="109"/>
      <c r="D10" s="109"/>
      <c r="E10" s="109"/>
      <c r="F10" s="109"/>
      <c r="G10" s="109"/>
      <c r="H10" s="109"/>
      <c r="I10" s="109"/>
      <c r="J10" s="109"/>
      <c r="K10" s="106">
        <v>3634.92844</v>
      </c>
      <c r="L10" s="106">
        <v>3480.66344</v>
      </c>
      <c r="M10" s="107">
        <v>2891.89844</v>
      </c>
    </row>
    <row r="11" spans="1:17" s="55" customFormat="1" ht="15.75">
      <c r="A11" s="108" t="s">
        <v>45</v>
      </c>
      <c r="B11" s="105" t="s">
        <v>316</v>
      </c>
      <c r="C11" s="105" t="s">
        <v>46</v>
      </c>
      <c r="D11" s="105" t="s">
        <v>47</v>
      </c>
      <c r="E11" s="105" t="s">
        <v>47</v>
      </c>
      <c r="F11" s="105" t="s">
        <v>121</v>
      </c>
      <c r="G11" s="105" t="s">
        <v>47</v>
      </c>
      <c r="H11" s="105" t="s">
        <v>116</v>
      </c>
      <c r="I11" s="105" t="s">
        <v>48</v>
      </c>
      <c r="J11" s="105" t="s">
        <v>48</v>
      </c>
      <c r="K11" s="110">
        <v>1457.02104</v>
      </c>
      <c r="L11" s="110">
        <v>1420.8204</v>
      </c>
      <c r="M11" s="111">
        <v>972.09</v>
      </c>
      <c r="P11" s="62"/>
      <c r="Q11" s="62"/>
    </row>
    <row r="12" spans="1:13" s="56" customFormat="1" ht="45">
      <c r="A12" s="112" t="s">
        <v>226</v>
      </c>
      <c r="B12" s="105" t="s">
        <v>316</v>
      </c>
      <c r="C12" s="105" t="s">
        <v>46</v>
      </c>
      <c r="D12" s="105" t="s">
        <v>49</v>
      </c>
      <c r="E12" s="105" t="s">
        <v>47</v>
      </c>
      <c r="F12" s="105" t="s">
        <v>121</v>
      </c>
      <c r="G12" s="105" t="s">
        <v>47</v>
      </c>
      <c r="H12" s="105" t="s">
        <v>116</v>
      </c>
      <c r="I12" s="105" t="s">
        <v>48</v>
      </c>
      <c r="J12" s="105" t="s">
        <v>48</v>
      </c>
      <c r="K12" s="110">
        <f>K13</f>
        <v>443</v>
      </c>
      <c r="L12" s="110">
        <f>L13</f>
        <v>443</v>
      </c>
      <c r="M12" s="111">
        <f>M13</f>
        <v>404</v>
      </c>
    </row>
    <row r="13" spans="1:13" s="56" customFormat="1" ht="63">
      <c r="A13" s="108" t="s">
        <v>314</v>
      </c>
      <c r="B13" s="109" t="s">
        <v>316</v>
      </c>
      <c r="C13" s="109" t="s">
        <v>46</v>
      </c>
      <c r="D13" s="109" t="s">
        <v>49</v>
      </c>
      <c r="E13" s="109" t="s">
        <v>46</v>
      </c>
      <c r="F13" s="109" t="s">
        <v>121</v>
      </c>
      <c r="G13" s="109" t="s">
        <v>47</v>
      </c>
      <c r="H13" s="109" t="s">
        <v>116</v>
      </c>
      <c r="I13" s="109" t="s">
        <v>48</v>
      </c>
      <c r="J13" s="109" t="s">
        <v>48</v>
      </c>
      <c r="K13" s="106">
        <f aca="true" t="shared" si="0" ref="K13:M16">K14</f>
        <v>443</v>
      </c>
      <c r="L13" s="106">
        <f t="shared" si="0"/>
        <v>443</v>
      </c>
      <c r="M13" s="107">
        <f t="shared" si="0"/>
        <v>404</v>
      </c>
    </row>
    <row r="14" spans="1:13" s="56" customFormat="1" ht="47.25">
      <c r="A14" s="113" t="s">
        <v>259</v>
      </c>
      <c r="B14" s="109" t="s">
        <v>316</v>
      </c>
      <c r="C14" s="109" t="s">
        <v>46</v>
      </c>
      <c r="D14" s="109" t="s">
        <v>49</v>
      </c>
      <c r="E14" s="109" t="s">
        <v>46</v>
      </c>
      <c r="F14" s="109" t="s">
        <v>121</v>
      </c>
      <c r="G14" s="109" t="s">
        <v>46</v>
      </c>
      <c r="H14" s="109" t="s">
        <v>116</v>
      </c>
      <c r="I14" s="109" t="s">
        <v>48</v>
      </c>
      <c r="J14" s="109" t="s">
        <v>48</v>
      </c>
      <c r="K14" s="106">
        <f t="shared" si="0"/>
        <v>443</v>
      </c>
      <c r="L14" s="106">
        <f t="shared" si="0"/>
        <v>443</v>
      </c>
      <c r="M14" s="107">
        <f t="shared" si="0"/>
        <v>404</v>
      </c>
    </row>
    <row r="15" spans="1:13" s="56" customFormat="1" ht="15.75">
      <c r="A15" s="114" t="s">
        <v>51</v>
      </c>
      <c r="B15" s="109" t="s">
        <v>316</v>
      </c>
      <c r="C15" s="109" t="s">
        <v>46</v>
      </c>
      <c r="D15" s="109" t="s">
        <v>49</v>
      </c>
      <c r="E15" s="109" t="s">
        <v>46</v>
      </c>
      <c r="F15" s="109" t="s">
        <v>121</v>
      </c>
      <c r="G15" s="109" t="s">
        <v>46</v>
      </c>
      <c r="H15" s="109" t="s">
        <v>115</v>
      </c>
      <c r="I15" s="109" t="s">
        <v>48</v>
      </c>
      <c r="J15" s="109" t="s">
        <v>48</v>
      </c>
      <c r="K15" s="106">
        <f t="shared" si="0"/>
        <v>443</v>
      </c>
      <c r="L15" s="106">
        <f t="shared" si="0"/>
        <v>443</v>
      </c>
      <c r="M15" s="107">
        <f t="shared" si="0"/>
        <v>404</v>
      </c>
    </row>
    <row r="16" spans="1:13" ht="30.75">
      <c r="A16" s="115" t="s">
        <v>227</v>
      </c>
      <c r="B16" s="105" t="s">
        <v>316</v>
      </c>
      <c r="C16" s="105" t="s">
        <v>46</v>
      </c>
      <c r="D16" s="105" t="s">
        <v>49</v>
      </c>
      <c r="E16" s="105" t="s">
        <v>46</v>
      </c>
      <c r="F16" s="105" t="s">
        <v>121</v>
      </c>
      <c r="G16" s="105" t="s">
        <v>46</v>
      </c>
      <c r="H16" s="105" t="s">
        <v>115</v>
      </c>
      <c r="I16" s="105" t="s">
        <v>94</v>
      </c>
      <c r="J16" s="105" t="s">
        <v>48</v>
      </c>
      <c r="K16" s="110">
        <f>K17</f>
        <v>443</v>
      </c>
      <c r="L16" s="110">
        <f t="shared" si="0"/>
        <v>443</v>
      </c>
      <c r="M16" s="110">
        <f t="shared" si="0"/>
        <v>404</v>
      </c>
    </row>
    <row r="17" spans="1:13" ht="30.75">
      <c r="A17" s="115" t="s">
        <v>260</v>
      </c>
      <c r="B17" s="105" t="s">
        <v>316</v>
      </c>
      <c r="C17" s="105" t="s">
        <v>46</v>
      </c>
      <c r="D17" s="105" t="s">
        <v>49</v>
      </c>
      <c r="E17" s="105" t="s">
        <v>46</v>
      </c>
      <c r="F17" s="105" t="s">
        <v>121</v>
      </c>
      <c r="G17" s="105" t="s">
        <v>46</v>
      </c>
      <c r="H17" s="105" t="s">
        <v>115</v>
      </c>
      <c r="I17" s="105" t="s">
        <v>52</v>
      </c>
      <c r="J17" s="105" t="s">
        <v>48</v>
      </c>
      <c r="K17" s="110">
        <f>K18</f>
        <v>443</v>
      </c>
      <c r="L17" s="110">
        <f>L18</f>
        <v>443</v>
      </c>
      <c r="M17" s="110">
        <f>M18</f>
        <v>404</v>
      </c>
    </row>
    <row r="18" spans="1:13" ht="30.75">
      <c r="A18" s="104" t="s">
        <v>53</v>
      </c>
      <c r="B18" s="105" t="s">
        <v>316</v>
      </c>
      <c r="C18" s="105" t="s">
        <v>46</v>
      </c>
      <c r="D18" s="105" t="s">
        <v>49</v>
      </c>
      <c r="E18" s="105" t="s">
        <v>46</v>
      </c>
      <c r="F18" s="105" t="s">
        <v>121</v>
      </c>
      <c r="G18" s="105" t="s">
        <v>46</v>
      </c>
      <c r="H18" s="105" t="s">
        <v>115</v>
      </c>
      <c r="I18" s="105" t="s">
        <v>52</v>
      </c>
      <c r="J18" s="105" t="s">
        <v>54</v>
      </c>
      <c r="K18" s="110">
        <f>K19+K22</f>
        <v>443</v>
      </c>
      <c r="L18" s="110">
        <f>L19+L22</f>
        <v>443</v>
      </c>
      <c r="M18" s="111">
        <v>404</v>
      </c>
    </row>
    <row r="19" spans="1:13" ht="15.75">
      <c r="A19" s="104" t="s">
        <v>55</v>
      </c>
      <c r="B19" s="105" t="s">
        <v>316</v>
      </c>
      <c r="C19" s="105" t="s">
        <v>46</v>
      </c>
      <c r="D19" s="105" t="s">
        <v>49</v>
      </c>
      <c r="E19" s="105" t="s">
        <v>46</v>
      </c>
      <c r="F19" s="105" t="s">
        <v>121</v>
      </c>
      <c r="G19" s="105" t="s">
        <v>46</v>
      </c>
      <c r="H19" s="105" t="s">
        <v>115</v>
      </c>
      <c r="I19" s="105" t="s">
        <v>52</v>
      </c>
      <c r="J19" s="105" t="s">
        <v>56</v>
      </c>
      <c r="K19" s="110">
        <v>340</v>
      </c>
      <c r="L19" s="110">
        <v>340</v>
      </c>
      <c r="M19" s="111">
        <v>310</v>
      </c>
    </row>
    <row r="20" spans="1:13" ht="60.75">
      <c r="A20" s="104" t="s">
        <v>261</v>
      </c>
      <c r="B20" s="105" t="s">
        <v>316</v>
      </c>
      <c r="C20" s="105" t="s">
        <v>46</v>
      </c>
      <c r="D20" s="105" t="s">
        <v>49</v>
      </c>
      <c r="E20" s="105" t="s">
        <v>46</v>
      </c>
      <c r="F20" s="105" t="s">
        <v>121</v>
      </c>
      <c r="G20" s="105" t="s">
        <v>46</v>
      </c>
      <c r="H20" s="105" t="s">
        <v>115</v>
      </c>
      <c r="I20" s="105" t="s">
        <v>251</v>
      </c>
      <c r="J20" s="105" t="s">
        <v>48</v>
      </c>
      <c r="K20" s="110">
        <f aca="true" t="shared" si="1" ref="K20:M21">K21</f>
        <v>103</v>
      </c>
      <c r="L20" s="110">
        <f t="shared" si="1"/>
        <v>103</v>
      </c>
      <c r="M20" s="111">
        <f t="shared" si="1"/>
        <v>94</v>
      </c>
    </row>
    <row r="21" spans="1:13" s="56" customFormat="1" ht="30.75">
      <c r="A21" s="104" t="s">
        <v>53</v>
      </c>
      <c r="B21" s="105" t="s">
        <v>316</v>
      </c>
      <c r="C21" s="105" t="s">
        <v>46</v>
      </c>
      <c r="D21" s="105" t="s">
        <v>49</v>
      </c>
      <c r="E21" s="105" t="s">
        <v>46</v>
      </c>
      <c r="F21" s="105" t="s">
        <v>121</v>
      </c>
      <c r="G21" s="105" t="s">
        <v>46</v>
      </c>
      <c r="H21" s="105" t="s">
        <v>115</v>
      </c>
      <c r="I21" s="105" t="s">
        <v>251</v>
      </c>
      <c r="J21" s="105" t="s">
        <v>54</v>
      </c>
      <c r="K21" s="110">
        <f t="shared" si="1"/>
        <v>103</v>
      </c>
      <c r="L21" s="110">
        <f t="shared" si="1"/>
        <v>103</v>
      </c>
      <c r="M21" s="111">
        <f t="shared" si="1"/>
        <v>94</v>
      </c>
    </row>
    <row r="22" spans="1:13" ht="15.75">
      <c r="A22" s="104" t="s">
        <v>57</v>
      </c>
      <c r="B22" s="105" t="s">
        <v>316</v>
      </c>
      <c r="C22" s="105" t="s">
        <v>46</v>
      </c>
      <c r="D22" s="105" t="s">
        <v>49</v>
      </c>
      <c r="E22" s="105" t="s">
        <v>46</v>
      </c>
      <c r="F22" s="105" t="s">
        <v>121</v>
      </c>
      <c r="G22" s="105" t="s">
        <v>46</v>
      </c>
      <c r="H22" s="105" t="s">
        <v>115</v>
      </c>
      <c r="I22" s="105" t="s">
        <v>251</v>
      </c>
      <c r="J22" s="105" t="s">
        <v>58</v>
      </c>
      <c r="K22" s="110">
        <v>103</v>
      </c>
      <c r="L22" s="110">
        <v>103</v>
      </c>
      <c r="M22" s="111">
        <v>94</v>
      </c>
    </row>
    <row r="23" spans="1:13" ht="60">
      <c r="A23" s="112" t="s">
        <v>228</v>
      </c>
      <c r="B23" s="105" t="s">
        <v>316</v>
      </c>
      <c r="C23" s="105" t="s">
        <v>46</v>
      </c>
      <c r="D23" s="105" t="s">
        <v>59</v>
      </c>
      <c r="E23" s="105" t="s">
        <v>47</v>
      </c>
      <c r="F23" s="105" t="s">
        <v>121</v>
      </c>
      <c r="G23" s="105" t="s">
        <v>47</v>
      </c>
      <c r="H23" s="105" t="s">
        <v>116</v>
      </c>
      <c r="I23" s="105" t="s">
        <v>48</v>
      </c>
      <c r="J23" s="105" t="s">
        <v>48</v>
      </c>
      <c r="K23" s="110">
        <f aca="true" t="shared" si="2" ref="K23:M24">K24</f>
        <v>1295.198</v>
      </c>
      <c r="L23" s="110">
        <f t="shared" si="2"/>
        <v>987.944</v>
      </c>
      <c r="M23" s="111">
        <v>568.09</v>
      </c>
    </row>
    <row r="24" spans="1:13" s="55" customFormat="1" ht="63">
      <c r="A24" s="108" t="s">
        <v>314</v>
      </c>
      <c r="B24" s="109" t="s">
        <v>316</v>
      </c>
      <c r="C24" s="109" t="s">
        <v>46</v>
      </c>
      <c r="D24" s="109" t="s">
        <v>59</v>
      </c>
      <c r="E24" s="109" t="s">
        <v>46</v>
      </c>
      <c r="F24" s="109" t="s">
        <v>121</v>
      </c>
      <c r="G24" s="109" t="s">
        <v>47</v>
      </c>
      <c r="H24" s="109" t="s">
        <v>116</v>
      </c>
      <c r="I24" s="109" t="s">
        <v>48</v>
      </c>
      <c r="J24" s="109" t="s">
        <v>48</v>
      </c>
      <c r="K24" s="106">
        <f t="shared" si="2"/>
        <v>1295.198</v>
      </c>
      <c r="L24" s="106">
        <f t="shared" si="2"/>
        <v>987.944</v>
      </c>
      <c r="M24" s="107">
        <f t="shared" si="2"/>
        <v>568.09</v>
      </c>
    </row>
    <row r="25" spans="1:13" s="56" customFormat="1" ht="47.25">
      <c r="A25" s="113" t="s">
        <v>259</v>
      </c>
      <c r="B25" s="109" t="s">
        <v>316</v>
      </c>
      <c r="C25" s="109" t="s">
        <v>46</v>
      </c>
      <c r="D25" s="109" t="s">
        <v>59</v>
      </c>
      <c r="E25" s="109" t="s">
        <v>46</v>
      </c>
      <c r="F25" s="109" t="s">
        <v>121</v>
      </c>
      <c r="G25" s="109" t="s">
        <v>46</v>
      </c>
      <c r="H25" s="109" t="s">
        <v>116</v>
      </c>
      <c r="I25" s="109" t="s">
        <v>48</v>
      </c>
      <c r="J25" s="109" t="s">
        <v>48</v>
      </c>
      <c r="K25" s="106">
        <v>1295.198</v>
      </c>
      <c r="L25" s="106">
        <v>987.944</v>
      </c>
      <c r="M25" s="107">
        <v>568.09</v>
      </c>
    </row>
    <row r="26" spans="1:13" s="56" customFormat="1" ht="15.75">
      <c r="A26" s="116" t="s">
        <v>50</v>
      </c>
      <c r="B26" s="109" t="s">
        <v>316</v>
      </c>
      <c r="C26" s="109" t="s">
        <v>46</v>
      </c>
      <c r="D26" s="109" t="s">
        <v>59</v>
      </c>
      <c r="E26" s="109" t="s">
        <v>46</v>
      </c>
      <c r="F26" s="109" t="s">
        <v>121</v>
      </c>
      <c r="G26" s="109" t="s">
        <v>46</v>
      </c>
      <c r="H26" s="109" t="s">
        <v>122</v>
      </c>
      <c r="I26" s="109" t="s">
        <v>48</v>
      </c>
      <c r="J26" s="109" t="s">
        <v>48</v>
      </c>
      <c r="K26" s="106">
        <f>K27+K34+K38+K49</f>
        <v>1264.37404</v>
      </c>
      <c r="L26" s="106">
        <f>L27+L34+L38+L49</f>
        <v>976.82004</v>
      </c>
      <c r="M26" s="106">
        <f>M27+M34+M38+M49</f>
        <v>556.96604</v>
      </c>
    </row>
    <row r="27" spans="1:13" ht="30.75">
      <c r="A27" s="115" t="s">
        <v>227</v>
      </c>
      <c r="B27" s="105" t="s">
        <v>316</v>
      </c>
      <c r="C27" s="105" t="s">
        <v>46</v>
      </c>
      <c r="D27" s="105" t="s">
        <v>59</v>
      </c>
      <c r="E27" s="105" t="s">
        <v>46</v>
      </c>
      <c r="F27" s="105" t="s">
        <v>121</v>
      </c>
      <c r="G27" s="105" t="s">
        <v>46</v>
      </c>
      <c r="H27" s="105" t="s">
        <v>122</v>
      </c>
      <c r="I27" s="105" t="s">
        <v>94</v>
      </c>
      <c r="J27" s="105" t="s">
        <v>48</v>
      </c>
      <c r="K27" s="110">
        <v>521</v>
      </c>
      <c r="L27" s="110">
        <v>495</v>
      </c>
      <c r="M27" s="111">
        <v>480</v>
      </c>
    </row>
    <row r="28" spans="1:13" ht="30.75">
      <c r="A28" s="115" t="s">
        <v>260</v>
      </c>
      <c r="B28" s="105" t="s">
        <v>316</v>
      </c>
      <c r="C28" s="105" t="s">
        <v>46</v>
      </c>
      <c r="D28" s="105" t="s">
        <v>59</v>
      </c>
      <c r="E28" s="105" t="s">
        <v>46</v>
      </c>
      <c r="F28" s="105" t="s">
        <v>121</v>
      </c>
      <c r="G28" s="105" t="s">
        <v>46</v>
      </c>
      <c r="H28" s="105" t="s">
        <v>122</v>
      </c>
      <c r="I28" s="105" t="s">
        <v>52</v>
      </c>
      <c r="J28" s="105" t="s">
        <v>48</v>
      </c>
      <c r="K28" s="110">
        <f aca="true" t="shared" si="3" ref="K28:M29">K29</f>
        <v>400</v>
      </c>
      <c r="L28" s="110">
        <f t="shared" si="3"/>
        <v>380</v>
      </c>
      <c r="M28" s="111">
        <f t="shared" si="3"/>
        <v>380</v>
      </c>
    </row>
    <row r="29" spans="1:13" ht="30.75">
      <c r="A29" s="104" t="s">
        <v>53</v>
      </c>
      <c r="B29" s="105" t="s">
        <v>316</v>
      </c>
      <c r="C29" s="105" t="s">
        <v>46</v>
      </c>
      <c r="D29" s="105" t="s">
        <v>59</v>
      </c>
      <c r="E29" s="105" t="s">
        <v>46</v>
      </c>
      <c r="F29" s="105" t="s">
        <v>121</v>
      </c>
      <c r="G29" s="105" t="s">
        <v>46</v>
      </c>
      <c r="H29" s="105" t="s">
        <v>122</v>
      </c>
      <c r="I29" s="105" t="s">
        <v>52</v>
      </c>
      <c r="J29" s="105" t="s">
        <v>54</v>
      </c>
      <c r="K29" s="110">
        <f t="shared" si="3"/>
        <v>400</v>
      </c>
      <c r="L29" s="110">
        <f t="shared" si="3"/>
        <v>380</v>
      </c>
      <c r="M29" s="111">
        <f t="shared" si="3"/>
        <v>380</v>
      </c>
    </row>
    <row r="30" spans="1:13" ht="15.75">
      <c r="A30" s="104" t="s">
        <v>55</v>
      </c>
      <c r="B30" s="105" t="s">
        <v>316</v>
      </c>
      <c r="C30" s="105" t="s">
        <v>46</v>
      </c>
      <c r="D30" s="105" t="s">
        <v>59</v>
      </c>
      <c r="E30" s="105" t="s">
        <v>46</v>
      </c>
      <c r="F30" s="105" t="s">
        <v>121</v>
      </c>
      <c r="G30" s="105" t="s">
        <v>46</v>
      </c>
      <c r="H30" s="105" t="s">
        <v>122</v>
      </c>
      <c r="I30" s="105" t="s">
        <v>52</v>
      </c>
      <c r="J30" s="105" t="s">
        <v>56</v>
      </c>
      <c r="K30" s="110">
        <v>400</v>
      </c>
      <c r="L30" s="110">
        <v>380</v>
      </c>
      <c r="M30" s="111">
        <v>380</v>
      </c>
    </row>
    <row r="31" spans="1:13" ht="60.75">
      <c r="A31" s="104" t="s">
        <v>261</v>
      </c>
      <c r="B31" s="105" t="s">
        <v>316</v>
      </c>
      <c r="C31" s="105" t="s">
        <v>46</v>
      </c>
      <c r="D31" s="105" t="s">
        <v>59</v>
      </c>
      <c r="E31" s="105" t="s">
        <v>46</v>
      </c>
      <c r="F31" s="105" t="s">
        <v>121</v>
      </c>
      <c r="G31" s="105" t="s">
        <v>46</v>
      </c>
      <c r="H31" s="105" t="s">
        <v>122</v>
      </c>
      <c r="I31" s="105" t="s">
        <v>251</v>
      </c>
      <c r="J31" s="105" t="s">
        <v>48</v>
      </c>
      <c r="K31" s="110">
        <f aca="true" t="shared" si="4" ref="K31:M32">K32</f>
        <v>121</v>
      </c>
      <c r="L31" s="110">
        <v>115</v>
      </c>
      <c r="M31" s="111">
        <v>100</v>
      </c>
    </row>
    <row r="32" spans="1:13" ht="30.75">
      <c r="A32" s="104" t="s">
        <v>53</v>
      </c>
      <c r="B32" s="105" t="s">
        <v>316</v>
      </c>
      <c r="C32" s="105" t="s">
        <v>46</v>
      </c>
      <c r="D32" s="105" t="s">
        <v>59</v>
      </c>
      <c r="E32" s="105" t="s">
        <v>46</v>
      </c>
      <c r="F32" s="105" t="s">
        <v>121</v>
      </c>
      <c r="G32" s="105" t="s">
        <v>46</v>
      </c>
      <c r="H32" s="105" t="s">
        <v>122</v>
      </c>
      <c r="I32" s="105" t="s">
        <v>251</v>
      </c>
      <c r="J32" s="105" t="s">
        <v>54</v>
      </c>
      <c r="K32" s="110">
        <f t="shared" si="4"/>
        <v>121</v>
      </c>
      <c r="L32" s="110">
        <f t="shared" si="4"/>
        <v>115</v>
      </c>
      <c r="M32" s="111">
        <f t="shared" si="4"/>
        <v>100</v>
      </c>
    </row>
    <row r="33" spans="1:13" ht="15.75">
      <c r="A33" s="104" t="s">
        <v>57</v>
      </c>
      <c r="B33" s="105" t="s">
        <v>316</v>
      </c>
      <c r="C33" s="105" t="s">
        <v>46</v>
      </c>
      <c r="D33" s="105" t="s">
        <v>59</v>
      </c>
      <c r="E33" s="105" t="s">
        <v>46</v>
      </c>
      <c r="F33" s="105" t="s">
        <v>121</v>
      </c>
      <c r="G33" s="105" t="s">
        <v>46</v>
      </c>
      <c r="H33" s="105" t="s">
        <v>122</v>
      </c>
      <c r="I33" s="105" t="s">
        <v>251</v>
      </c>
      <c r="J33" s="105" t="s">
        <v>58</v>
      </c>
      <c r="K33" s="110">
        <v>121</v>
      </c>
      <c r="L33" s="110">
        <v>115</v>
      </c>
      <c r="M33" s="111">
        <v>100</v>
      </c>
    </row>
    <row r="34" spans="1:13" s="55" customFormat="1" ht="31.5">
      <c r="A34" s="108" t="s">
        <v>136</v>
      </c>
      <c r="B34" s="109" t="s">
        <v>316</v>
      </c>
      <c r="C34" s="109" t="s">
        <v>46</v>
      </c>
      <c r="D34" s="109" t="s">
        <v>59</v>
      </c>
      <c r="E34" s="109" t="s">
        <v>46</v>
      </c>
      <c r="F34" s="109" t="s">
        <v>121</v>
      </c>
      <c r="G34" s="109" t="s">
        <v>46</v>
      </c>
      <c r="H34" s="109" t="s">
        <v>122</v>
      </c>
      <c r="I34" s="109" t="s">
        <v>137</v>
      </c>
      <c r="J34" s="109" t="s">
        <v>48</v>
      </c>
      <c r="K34" s="106">
        <f>K35</f>
        <v>85</v>
      </c>
      <c r="L34" s="106">
        <f>L35</f>
        <v>72.06404</v>
      </c>
      <c r="M34" s="107">
        <f>M35</f>
        <v>27.06404</v>
      </c>
    </row>
    <row r="35" spans="1:13" s="51" customFormat="1" ht="15.75">
      <c r="A35" s="104" t="s">
        <v>62</v>
      </c>
      <c r="B35" s="105" t="s">
        <v>316</v>
      </c>
      <c r="C35" s="105" t="s">
        <v>46</v>
      </c>
      <c r="D35" s="105" t="s">
        <v>59</v>
      </c>
      <c r="E35" s="105" t="s">
        <v>46</v>
      </c>
      <c r="F35" s="105" t="s">
        <v>121</v>
      </c>
      <c r="G35" s="105" t="s">
        <v>46</v>
      </c>
      <c r="H35" s="105" t="s">
        <v>122</v>
      </c>
      <c r="I35" s="105" t="s">
        <v>137</v>
      </c>
      <c r="J35" s="105" t="s">
        <v>63</v>
      </c>
      <c r="K35" s="110">
        <f>K36+K37</f>
        <v>85</v>
      </c>
      <c r="L35" s="110">
        <f>L36+L37</f>
        <v>72.06404</v>
      </c>
      <c r="M35" s="111">
        <f>M36+M37</f>
        <v>27.06404</v>
      </c>
    </row>
    <row r="36" spans="1:13" s="51" customFormat="1" ht="15.75">
      <c r="A36" s="104" t="s">
        <v>64</v>
      </c>
      <c r="B36" s="105" t="s">
        <v>316</v>
      </c>
      <c r="C36" s="105" t="s">
        <v>46</v>
      </c>
      <c r="D36" s="105" t="s">
        <v>59</v>
      </c>
      <c r="E36" s="105" t="s">
        <v>46</v>
      </c>
      <c r="F36" s="105" t="s">
        <v>121</v>
      </c>
      <c r="G36" s="105" t="s">
        <v>46</v>
      </c>
      <c r="H36" s="105" t="s">
        <v>122</v>
      </c>
      <c r="I36" s="105" t="s">
        <v>137</v>
      </c>
      <c r="J36" s="105" t="s">
        <v>65</v>
      </c>
      <c r="K36" s="110">
        <v>50</v>
      </c>
      <c r="L36" s="110">
        <v>57.06404</v>
      </c>
      <c r="M36" s="111">
        <v>22.06404</v>
      </c>
    </row>
    <row r="37" spans="1:13" s="51" customFormat="1" ht="15.75">
      <c r="A37" s="104" t="s">
        <v>72</v>
      </c>
      <c r="B37" s="105" t="s">
        <v>316</v>
      </c>
      <c r="C37" s="105" t="s">
        <v>46</v>
      </c>
      <c r="D37" s="105" t="s">
        <v>59</v>
      </c>
      <c r="E37" s="105" t="s">
        <v>46</v>
      </c>
      <c r="F37" s="105" t="s">
        <v>121</v>
      </c>
      <c r="G37" s="105" t="s">
        <v>46</v>
      </c>
      <c r="H37" s="105" t="s">
        <v>122</v>
      </c>
      <c r="I37" s="105" t="s">
        <v>137</v>
      </c>
      <c r="J37" s="105" t="s">
        <v>73</v>
      </c>
      <c r="K37" s="110">
        <v>35</v>
      </c>
      <c r="L37" s="110">
        <v>15</v>
      </c>
      <c r="M37" s="111">
        <v>5</v>
      </c>
    </row>
    <row r="38" spans="1:13" s="55" customFormat="1" ht="47.25">
      <c r="A38" s="108" t="s">
        <v>60</v>
      </c>
      <c r="B38" s="109" t="s">
        <v>316</v>
      </c>
      <c r="C38" s="109" t="s">
        <v>46</v>
      </c>
      <c r="D38" s="109" t="s">
        <v>59</v>
      </c>
      <c r="E38" s="109" t="s">
        <v>46</v>
      </c>
      <c r="F38" s="109" t="s">
        <v>121</v>
      </c>
      <c r="G38" s="109" t="s">
        <v>46</v>
      </c>
      <c r="H38" s="109" t="s">
        <v>122</v>
      </c>
      <c r="I38" s="109" t="s">
        <v>61</v>
      </c>
      <c r="J38" s="109" t="s">
        <v>48</v>
      </c>
      <c r="K38" s="106">
        <f>K39+K46</f>
        <v>653.33104</v>
      </c>
      <c r="L38" s="106">
        <f>L39+L46</f>
        <v>407.756</v>
      </c>
      <c r="M38" s="106">
        <f>M39+M46</f>
        <v>46.902</v>
      </c>
    </row>
    <row r="39" spans="1:13" s="51" customFormat="1" ht="15.75">
      <c r="A39" s="104" t="s">
        <v>62</v>
      </c>
      <c r="B39" s="105" t="s">
        <v>316</v>
      </c>
      <c r="C39" s="109" t="s">
        <v>46</v>
      </c>
      <c r="D39" s="109" t="s">
        <v>59</v>
      </c>
      <c r="E39" s="109" t="s">
        <v>46</v>
      </c>
      <c r="F39" s="109" t="s">
        <v>121</v>
      </c>
      <c r="G39" s="109" t="s">
        <v>46</v>
      </c>
      <c r="H39" s="109" t="s">
        <v>122</v>
      </c>
      <c r="I39" s="109" t="s">
        <v>61</v>
      </c>
      <c r="J39" s="109" t="s">
        <v>63</v>
      </c>
      <c r="K39" s="106">
        <f>K40+K41+K42+K43+K44</f>
        <v>558.33104</v>
      </c>
      <c r="L39" s="106">
        <f>L40+L41+L42+L43+L44</f>
        <v>347.756</v>
      </c>
      <c r="M39" s="107">
        <f>M40+M41+M42+M43+M44</f>
        <v>31.902</v>
      </c>
    </row>
    <row r="40" spans="1:13" s="51" customFormat="1" ht="15.75">
      <c r="A40" s="104" t="s">
        <v>64</v>
      </c>
      <c r="B40" s="105" t="s">
        <v>316</v>
      </c>
      <c r="C40" s="105" t="s">
        <v>46</v>
      </c>
      <c r="D40" s="105" t="s">
        <v>59</v>
      </c>
      <c r="E40" s="105" t="s">
        <v>46</v>
      </c>
      <c r="F40" s="105" t="s">
        <v>121</v>
      </c>
      <c r="G40" s="105" t="s">
        <v>46</v>
      </c>
      <c r="H40" s="105" t="s">
        <v>122</v>
      </c>
      <c r="I40" s="105" t="s">
        <v>61</v>
      </c>
      <c r="J40" s="105" t="s">
        <v>65</v>
      </c>
      <c r="K40" s="110">
        <f>L40</f>
        <v>0</v>
      </c>
      <c r="L40" s="110">
        <f>M40</f>
        <v>0</v>
      </c>
      <c r="M40" s="111">
        <f>N40</f>
        <v>0</v>
      </c>
    </row>
    <row r="41" spans="1:13" s="51" customFormat="1" ht="15.75">
      <c r="A41" s="104" t="s">
        <v>66</v>
      </c>
      <c r="B41" s="105" t="s">
        <v>316</v>
      </c>
      <c r="C41" s="105" t="s">
        <v>46</v>
      </c>
      <c r="D41" s="105" t="s">
        <v>59</v>
      </c>
      <c r="E41" s="105" t="s">
        <v>46</v>
      </c>
      <c r="F41" s="105" t="s">
        <v>121</v>
      </c>
      <c r="G41" s="105" t="s">
        <v>46</v>
      </c>
      <c r="H41" s="105" t="s">
        <v>122</v>
      </c>
      <c r="I41" s="105" t="s">
        <v>61</v>
      </c>
      <c r="J41" s="105" t="s">
        <v>67</v>
      </c>
      <c r="K41" s="110">
        <v>0</v>
      </c>
      <c r="L41" s="110">
        <v>0</v>
      </c>
      <c r="M41" s="111">
        <v>0</v>
      </c>
    </row>
    <row r="42" spans="1:13" s="51" customFormat="1" ht="15.75">
      <c r="A42" s="104" t="s">
        <v>68</v>
      </c>
      <c r="B42" s="105" t="s">
        <v>316</v>
      </c>
      <c r="C42" s="105" t="s">
        <v>46</v>
      </c>
      <c r="D42" s="105" t="s">
        <v>59</v>
      </c>
      <c r="E42" s="105" t="s">
        <v>46</v>
      </c>
      <c r="F42" s="105" t="s">
        <v>121</v>
      </c>
      <c r="G42" s="105" t="s">
        <v>46</v>
      </c>
      <c r="H42" s="105" t="s">
        <v>122</v>
      </c>
      <c r="I42" s="105" t="s">
        <v>61</v>
      </c>
      <c r="J42" s="105" t="s">
        <v>69</v>
      </c>
      <c r="K42" s="110">
        <v>300</v>
      </c>
      <c r="L42" s="110">
        <v>317.756</v>
      </c>
      <c r="M42" s="111">
        <v>25.902</v>
      </c>
    </row>
    <row r="43" spans="1:13" s="51" customFormat="1" ht="15.75">
      <c r="A43" s="104" t="s">
        <v>70</v>
      </c>
      <c r="B43" s="105" t="s">
        <v>316</v>
      </c>
      <c r="C43" s="105" t="s">
        <v>46</v>
      </c>
      <c r="D43" s="105" t="s">
        <v>59</v>
      </c>
      <c r="E43" s="105" t="s">
        <v>46</v>
      </c>
      <c r="F43" s="105" t="s">
        <v>121</v>
      </c>
      <c r="G43" s="105" t="s">
        <v>46</v>
      </c>
      <c r="H43" s="105" t="s">
        <v>122</v>
      </c>
      <c r="I43" s="105" t="s">
        <v>61</v>
      </c>
      <c r="J43" s="105" t="s">
        <v>71</v>
      </c>
      <c r="K43" s="110">
        <v>5</v>
      </c>
      <c r="L43" s="110">
        <v>5</v>
      </c>
      <c r="M43" s="111">
        <v>1</v>
      </c>
    </row>
    <row r="44" spans="1:13" s="51" customFormat="1" ht="15.75">
      <c r="A44" s="104" t="s">
        <v>72</v>
      </c>
      <c r="B44" s="105" t="s">
        <v>316</v>
      </c>
      <c r="C44" s="105" t="s">
        <v>46</v>
      </c>
      <c r="D44" s="105" t="s">
        <v>59</v>
      </c>
      <c r="E44" s="105" t="s">
        <v>46</v>
      </c>
      <c r="F44" s="105" t="s">
        <v>121</v>
      </c>
      <c r="G44" s="105" t="s">
        <v>46</v>
      </c>
      <c r="H44" s="105" t="s">
        <v>122</v>
      </c>
      <c r="I44" s="105" t="s">
        <v>61</v>
      </c>
      <c r="J44" s="105" t="s">
        <v>73</v>
      </c>
      <c r="K44" s="110">
        <v>253.33104</v>
      </c>
      <c r="L44" s="110">
        <v>25</v>
      </c>
      <c r="M44" s="111">
        <v>5</v>
      </c>
    </row>
    <row r="45" spans="1:13" s="51" customFormat="1" ht="15.75">
      <c r="A45" s="104" t="s">
        <v>74</v>
      </c>
      <c r="B45" s="105" t="s">
        <v>316</v>
      </c>
      <c r="C45" s="105" t="s">
        <v>46</v>
      </c>
      <c r="D45" s="105" t="s">
        <v>59</v>
      </c>
      <c r="E45" s="105" t="s">
        <v>46</v>
      </c>
      <c r="F45" s="105" t="s">
        <v>121</v>
      </c>
      <c r="G45" s="105" t="s">
        <v>46</v>
      </c>
      <c r="H45" s="105" t="s">
        <v>122</v>
      </c>
      <c r="I45" s="105" t="s">
        <v>61</v>
      </c>
      <c r="J45" s="105" t="s">
        <v>75</v>
      </c>
      <c r="K45" s="110">
        <v>0</v>
      </c>
      <c r="L45" s="110">
        <v>0</v>
      </c>
      <c r="M45" s="111">
        <v>0</v>
      </c>
    </row>
    <row r="46" spans="1:13" s="51" customFormat="1" ht="15.75">
      <c r="A46" s="108" t="s">
        <v>76</v>
      </c>
      <c r="B46" s="109" t="s">
        <v>316</v>
      </c>
      <c r="C46" s="109" t="s">
        <v>46</v>
      </c>
      <c r="D46" s="109" t="s">
        <v>59</v>
      </c>
      <c r="E46" s="109" t="s">
        <v>46</v>
      </c>
      <c r="F46" s="109" t="s">
        <v>121</v>
      </c>
      <c r="G46" s="109" t="s">
        <v>46</v>
      </c>
      <c r="H46" s="109" t="s">
        <v>122</v>
      </c>
      <c r="I46" s="109" t="s">
        <v>61</v>
      </c>
      <c r="J46" s="109" t="s">
        <v>77</v>
      </c>
      <c r="K46" s="106">
        <f>K47+K48</f>
        <v>95</v>
      </c>
      <c r="L46" s="106">
        <f>L47+L48</f>
        <v>60</v>
      </c>
      <c r="M46" s="107">
        <v>15</v>
      </c>
    </row>
    <row r="47" spans="1:13" s="51" customFormat="1" ht="15.75">
      <c r="A47" s="104" t="s">
        <v>78</v>
      </c>
      <c r="B47" s="105" t="s">
        <v>316</v>
      </c>
      <c r="C47" s="105" t="s">
        <v>46</v>
      </c>
      <c r="D47" s="105" t="s">
        <v>59</v>
      </c>
      <c r="E47" s="105" t="s">
        <v>46</v>
      </c>
      <c r="F47" s="105" t="s">
        <v>121</v>
      </c>
      <c r="G47" s="105" t="s">
        <v>46</v>
      </c>
      <c r="H47" s="105" t="s">
        <v>122</v>
      </c>
      <c r="I47" s="105" t="s">
        <v>61</v>
      </c>
      <c r="J47" s="105" t="s">
        <v>79</v>
      </c>
      <c r="K47" s="110">
        <v>10</v>
      </c>
      <c r="L47" s="110">
        <v>5</v>
      </c>
      <c r="M47" s="111">
        <v>5</v>
      </c>
    </row>
    <row r="48" spans="1:13" s="51" customFormat="1" ht="15.75">
      <c r="A48" s="104" t="s">
        <v>80</v>
      </c>
      <c r="B48" s="105" t="s">
        <v>316</v>
      </c>
      <c r="C48" s="105" t="s">
        <v>46</v>
      </c>
      <c r="D48" s="105" t="s">
        <v>59</v>
      </c>
      <c r="E48" s="105" t="s">
        <v>46</v>
      </c>
      <c r="F48" s="105" t="s">
        <v>121</v>
      </c>
      <c r="G48" s="105" t="s">
        <v>46</v>
      </c>
      <c r="H48" s="105" t="s">
        <v>122</v>
      </c>
      <c r="I48" s="105" t="s">
        <v>61</v>
      </c>
      <c r="J48" s="105" t="s">
        <v>81</v>
      </c>
      <c r="K48" s="110">
        <v>85</v>
      </c>
      <c r="L48" s="110">
        <v>55</v>
      </c>
      <c r="M48" s="111">
        <v>10</v>
      </c>
    </row>
    <row r="49" spans="1:13" s="55" customFormat="1" ht="31.5">
      <c r="A49" s="108" t="s">
        <v>262</v>
      </c>
      <c r="B49" s="109" t="s">
        <v>316</v>
      </c>
      <c r="C49" s="109" t="s">
        <v>46</v>
      </c>
      <c r="D49" s="109" t="s">
        <v>59</v>
      </c>
      <c r="E49" s="109" t="s">
        <v>46</v>
      </c>
      <c r="F49" s="109" t="s">
        <v>121</v>
      </c>
      <c r="G49" s="109" t="s">
        <v>46</v>
      </c>
      <c r="H49" s="109" t="s">
        <v>122</v>
      </c>
      <c r="I49" s="109" t="s">
        <v>308</v>
      </c>
      <c r="J49" s="109" t="s">
        <v>48</v>
      </c>
      <c r="K49" s="106">
        <f>K50+K52</f>
        <v>5.043</v>
      </c>
      <c r="L49" s="106">
        <f>L50+L52</f>
        <v>2</v>
      </c>
      <c r="M49" s="106">
        <f>M50+M52</f>
        <v>3</v>
      </c>
    </row>
    <row r="50" spans="1:13" s="51" customFormat="1" ht="15.75">
      <c r="A50" s="104" t="s">
        <v>74</v>
      </c>
      <c r="B50" s="105" t="s">
        <v>316</v>
      </c>
      <c r="C50" s="105" t="s">
        <v>46</v>
      </c>
      <c r="D50" s="105" t="s">
        <v>59</v>
      </c>
      <c r="E50" s="105" t="s">
        <v>46</v>
      </c>
      <c r="F50" s="105" t="s">
        <v>121</v>
      </c>
      <c r="G50" s="105" t="s">
        <v>46</v>
      </c>
      <c r="H50" s="105" t="s">
        <v>122</v>
      </c>
      <c r="I50" s="105" t="s">
        <v>82</v>
      </c>
      <c r="J50" s="105" t="s">
        <v>75</v>
      </c>
      <c r="K50" s="110">
        <v>2</v>
      </c>
      <c r="L50" s="110">
        <v>1</v>
      </c>
      <c r="M50" s="110">
        <v>1.5</v>
      </c>
    </row>
    <row r="51" spans="1:13" s="51" customFormat="1" ht="15.75">
      <c r="A51" s="104" t="s">
        <v>263</v>
      </c>
      <c r="B51" s="105" t="s">
        <v>316</v>
      </c>
      <c r="C51" s="105" t="s">
        <v>46</v>
      </c>
      <c r="D51" s="105" t="s">
        <v>59</v>
      </c>
      <c r="E51" s="105" t="s">
        <v>46</v>
      </c>
      <c r="F51" s="105" t="s">
        <v>121</v>
      </c>
      <c r="G51" s="105" t="s">
        <v>46</v>
      </c>
      <c r="H51" s="105" t="s">
        <v>122</v>
      </c>
      <c r="I51" s="105" t="s">
        <v>141</v>
      </c>
      <c r="J51" s="105" t="s">
        <v>48</v>
      </c>
      <c r="K51" s="110">
        <f>K52</f>
        <v>3.043</v>
      </c>
      <c r="L51" s="110">
        <f>L52</f>
        <v>1</v>
      </c>
      <c r="M51" s="111">
        <f>M52</f>
        <v>1.5</v>
      </c>
    </row>
    <row r="52" spans="1:13" s="51" customFormat="1" ht="15.75">
      <c r="A52" s="104" t="s">
        <v>74</v>
      </c>
      <c r="B52" s="105" t="s">
        <v>316</v>
      </c>
      <c r="C52" s="105" t="s">
        <v>46</v>
      </c>
      <c r="D52" s="105" t="s">
        <v>59</v>
      </c>
      <c r="E52" s="105" t="s">
        <v>46</v>
      </c>
      <c r="F52" s="105" t="s">
        <v>121</v>
      </c>
      <c r="G52" s="105" t="s">
        <v>46</v>
      </c>
      <c r="H52" s="105" t="s">
        <v>122</v>
      </c>
      <c r="I52" s="105" t="s">
        <v>141</v>
      </c>
      <c r="J52" s="105" t="s">
        <v>75</v>
      </c>
      <c r="K52" s="110">
        <v>3.043</v>
      </c>
      <c r="L52" s="110">
        <v>1</v>
      </c>
      <c r="M52" s="110">
        <v>1.5</v>
      </c>
    </row>
    <row r="53" spans="1:13" s="51" customFormat="1" ht="45.75">
      <c r="A53" s="104" t="s">
        <v>315</v>
      </c>
      <c r="B53" s="105" t="s">
        <v>316</v>
      </c>
      <c r="C53" s="105" t="s">
        <v>46</v>
      </c>
      <c r="D53" s="105" t="s">
        <v>59</v>
      </c>
      <c r="E53" s="105" t="s">
        <v>46</v>
      </c>
      <c r="F53" s="105" t="s">
        <v>121</v>
      </c>
      <c r="G53" s="105" t="s">
        <v>46</v>
      </c>
      <c r="H53" s="105" t="s">
        <v>123</v>
      </c>
      <c r="I53" s="105" t="s">
        <v>48</v>
      </c>
      <c r="J53" s="105" t="s">
        <v>48</v>
      </c>
      <c r="K53" s="110">
        <f>L53</f>
        <v>1</v>
      </c>
      <c r="L53" s="110">
        <f aca="true" t="shared" si="5" ref="L53:M55">L54</f>
        <v>1</v>
      </c>
      <c r="M53" s="111">
        <f t="shared" si="5"/>
        <v>1</v>
      </c>
    </row>
    <row r="54" spans="1:13" s="51" customFormat="1" ht="45.75">
      <c r="A54" s="104" t="s">
        <v>60</v>
      </c>
      <c r="B54" s="105" t="s">
        <v>316</v>
      </c>
      <c r="C54" s="105" t="s">
        <v>46</v>
      </c>
      <c r="D54" s="105" t="s">
        <v>59</v>
      </c>
      <c r="E54" s="105" t="s">
        <v>46</v>
      </c>
      <c r="F54" s="105" t="s">
        <v>121</v>
      </c>
      <c r="G54" s="105" t="s">
        <v>46</v>
      </c>
      <c r="H54" s="105" t="s">
        <v>123</v>
      </c>
      <c r="I54" s="105" t="s">
        <v>61</v>
      </c>
      <c r="J54" s="105" t="s">
        <v>48</v>
      </c>
      <c r="K54" s="110">
        <f>L54</f>
        <v>1</v>
      </c>
      <c r="L54" s="110">
        <f t="shared" si="5"/>
        <v>1</v>
      </c>
      <c r="M54" s="111">
        <f t="shared" si="5"/>
        <v>1</v>
      </c>
    </row>
    <row r="55" spans="1:13" s="51" customFormat="1" ht="15.75">
      <c r="A55" s="104" t="s">
        <v>76</v>
      </c>
      <c r="B55" s="105" t="s">
        <v>316</v>
      </c>
      <c r="C55" s="105" t="s">
        <v>46</v>
      </c>
      <c r="D55" s="105" t="s">
        <v>59</v>
      </c>
      <c r="E55" s="105" t="s">
        <v>46</v>
      </c>
      <c r="F55" s="105" t="s">
        <v>121</v>
      </c>
      <c r="G55" s="105" t="s">
        <v>46</v>
      </c>
      <c r="H55" s="105" t="s">
        <v>123</v>
      </c>
      <c r="I55" s="105" t="s">
        <v>61</v>
      </c>
      <c r="J55" s="105" t="s">
        <v>77</v>
      </c>
      <c r="K55" s="110">
        <f>L55</f>
        <v>1</v>
      </c>
      <c r="L55" s="110">
        <f t="shared" si="5"/>
        <v>1</v>
      </c>
      <c r="M55" s="111">
        <f t="shared" si="5"/>
        <v>1</v>
      </c>
    </row>
    <row r="56" spans="1:13" s="51" customFormat="1" ht="15.75">
      <c r="A56" s="104" t="s">
        <v>80</v>
      </c>
      <c r="B56" s="105" t="s">
        <v>316</v>
      </c>
      <c r="C56" s="105" t="s">
        <v>46</v>
      </c>
      <c r="D56" s="105" t="s">
        <v>59</v>
      </c>
      <c r="E56" s="105" t="s">
        <v>46</v>
      </c>
      <c r="F56" s="105" t="s">
        <v>121</v>
      </c>
      <c r="G56" s="105" t="s">
        <v>46</v>
      </c>
      <c r="H56" s="105" t="s">
        <v>123</v>
      </c>
      <c r="I56" s="105" t="s">
        <v>61</v>
      </c>
      <c r="J56" s="105" t="s">
        <v>81</v>
      </c>
      <c r="K56" s="110">
        <v>1</v>
      </c>
      <c r="L56" s="110">
        <v>1</v>
      </c>
      <c r="M56" s="111">
        <v>1</v>
      </c>
    </row>
    <row r="57" spans="1:13" s="55" customFormat="1" ht="78.75">
      <c r="A57" s="108" t="s">
        <v>264</v>
      </c>
      <c r="B57" s="109" t="s">
        <v>316</v>
      </c>
      <c r="C57" s="109" t="s">
        <v>46</v>
      </c>
      <c r="D57" s="109" t="s">
        <v>59</v>
      </c>
      <c r="E57" s="109" t="s">
        <v>46</v>
      </c>
      <c r="F57" s="109" t="s">
        <v>121</v>
      </c>
      <c r="G57" s="109" t="s">
        <v>110</v>
      </c>
      <c r="H57" s="109" t="s">
        <v>116</v>
      </c>
      <c r="I57" s="109" t="s">
        <v>48</v>
      </c>
      <c r="J57" s="109" t="s">
        <v>48</v>
      </c>
      <c r="K57" s="106">
        <v>10.12396</v>
      </c>
      <c r="L57" s="106">
        <v>10.12396</v>
      </c>
      <c r="M57" s="107">
        <v>10.12396</v>
      </c>
    </row>
    <row r="58" spans="1:13" s="55" customFormat="1" ht="47.25">
      <c r="A58" s="113" t="s">
        <v>248</v>
      </c>
      <c r="B58" s="109" t="s">
        <v>316</v>
      </c>
      <c r="C58" s="109" t="s">
        <v>46</v>
      </c>
      <c r="D58" s="109" t="s">
        <v>59</v>
      </c>
      <c r="E58" s="109" t="s">
        <v>46</v>
      </c>
      <c r="F58" s="109" t="s">
        <v>121</v>
      </c>
      <c r="G58" s="109" t="s">
        <v>110</v>
      </c>
      <c r="H58" s="109" t="s">
        <v>249</v>
      </c>
      <c r="I58" s="109" t="s">
        <v>48</v>
      </c>
      <c r="J58" s="109" t="s">
        <v>48</v>
      </c>
      <c r="K58" s="106">
        <v>0.4</v>
      </c>
      <c r="L58" s="106">
        <v>0.7</v>
      </c>
      <c r="M58" s="107">
        <v>0.7</v>
      </c>
    </row>
    <row r="59" spans="1:13" s="51" customFormat="1" ht="15.75">
      <c r="A59" s="104" t="s">
        <v>83</v>
      </c>
      <c r="B59" s="105" t="s">
        <v>316</v>
      </c>
      <c r="C59" s="105" t="s">
        <v>46</v>
      </c>
      <c r="D59" s="105" t="s">
        <v>59</v>
      </c>
      <c r="E59" s="105" t="s">
        <v>46</v>
      </c>
      <c r="F59" s="105" t="s">
        <v>121</v>
      </c>
      <c r="G59" s="105" t="s">
        <v>110</v>
      </c>
      <c r="H59" s="105" t="s">
        <v>249</v>
      </c>
      <c r="I59" s="105" t="s">
        <v>84</v>
      </c>
      <c r="J59" s="105" t="s">
        <v>48</v>
      </c>
      <c r="K59" s="110">
        <v>0.4</v>
      </c>
      <c r="L59" s="110">
        <v>0.7</v>
      </c>
      <c r="M59" s="111">
        <v>0.7</v>
      </c>
    </row>
    <row r="60" spans="1:13" s="51" customFormat="1" ht="15.75">
      <c r="A60" s="104" t="s">
        <v>85</v>
      </c>
      <c r="B60" s="105" t="s">
        <v>316</v>
      </c>
      <c r="C60" s="105" t="s">
        <v>46</v>
      </c>
      <c r="D60" s="105" t="s">
        <v>59</v>
      </c>
      <c r="E60" s="105" t="s">
        <v>46</v>
      </c>
      <c r="F60" s="105" t="s">
        <v>121</v>
      </c>
      <c r="G60" s="105" t="s">
        <v>110</v>
      </c>
      <c r="H60" s="105" t="s">
        <v>249</v>
      </c>
      <c r="I60" s="105" t="s">
        <v>84</v>
      </c>
      <c r="J60" s="105" t="s">
        <v>86</v>
      </c>
      <c r="K60" s="110">
        <v>0.4</v>
      </c>
      <c r="L60" s="110">
        <v>0.7</v>
      </c>
      <c r="M60" s="110">
        <v>0.7</v>
      </c>
    </row>
    <row r="61" spans="1:13" s="55" customFormat="1" ht="30.75">
      <c r="A61" s="104" t="s">
        <v>87</v>
      </c>
      <c r="B61" s="105" t="s">
        <v>316</v>
      </c>
      <c r="C61" s="105" t="s">
        <v>46</v>
      </c>
      <c r="D61" s="105" t="s">
        <v>59</v>
      </c>
      <c r="E61" s="105" t="s">
        <v>46</v>
      </c>
      <c r="F61" s="105" t="s">
        <v>121</v>
      </c>
      <c r="G61" s="105" t="s">
        <v>110</v>
      </c>
      <c r="H61" s="105" t="s">
        <v>249</v>
      </c>
      <c r="I61" s="105" t="s">
        <v>84</v>
      </c>
      <c r="J61" s="105" t="s">
        <v>88</v>
      </c>
      <c r="K61" s="110">
        <v>0.4</v>
      </c>
      <c r="L61" s="110">
        <v>0.7</v>
      </c>
      <c r="M61" s="111">
        <v>0.7</v>
      </c>
    </row>
    <row r="62" spans="1:13" s="55" customFormat="1" ht="126">
      <c r="A62" s="113" t="s">
        <v>243</v>
      </c>
      <c r="B62" s="109" t="s">
        <v>316</v>
      </c>
      <c r="C62" s="109" t="s">
        <v>46</v>
      </c>
      <c r="D62" s="109" t="s">
        <v>59</v>
      </c>
      <c r="E62" s="109" t="s">
        <v>46</v>
      </c>
      <c r="F62" s="109" t="s">
        <v>121</v>
      </c>
      <c r="G62" s="109" t="s">
        <v>110</v>
      </c>
      <c r="H62" s="109" t="s">
        <v>246</v>
      </c>
      <c r="I62" s="109" t="s">
        <v>48</v>
      </c>
      <c r="J62" s="109" t="s">
        <v>48</v>
      </c>
      <c r="K62" s="106">
        <f aca="true" t="shared" si="6" ref="K62:M64">K63</f>
        <v>5.19696</v>
      </c>
      <c r="L62" s="106">
        <f t="shared" si="6"/>
        <v>7.218</v>
      </c>
      <c r="M62" s="107">
        <f t="shared" si="6"/>
        <v>7.218</v>
      </c>
    </row>
    <row r="63" spans="1:13" s="51" customFormat="1" ht="15.75">
      <c r="A63" s="104" t="s">
        <v>83</v>
      </c>
      <c r="B63" s="105" t="s">
        <v>316</v>
      </c>
      <c r="C63" s="105" t="s">
        <v>46</v>
      </c>
      <c r="D63" s="105" t="s">
        <v>59</v>
      </c>
      <c r="E63" s="105" t="s">
        <v>46</v>
      </c>
      <c r="F63" s="105" t="s">
        <v>121</v>
      </c>
      <c r="G63" s="105" t="s">
        <v>110</v>
      </c>
      <c r="H63" s="105" t="s">
        <v>246</v>
      </c>
      <c r="I63" s="105" t="s">
        <v>84</v>
      </c>
      <c r="J63" s="105" t="s">
        <v>48</v>
      </c>
      <c r="K63" s="110">
        <f t="shared" si="6"/>
        <v>5.19696</v>
      </c>
      <c r="L63" s="110">
        <f t="shared" si="6"/>
        <v>7.218</v>
      </c>
      <c r="M63" s="111">
        <f t="shared" si="6"/>
        <v>7.218</v>
      </c>
    </row>
    <row r="64" spans="1:13" s="51" customFormat="1" ht="15.75">
      <c r="A64" s="104" t="s">
        <v>85</v>
      </c>
      <c r="B64" s="105" t="s">
        <v>316</v>
      </c>
      <c r="C64" s="105" t="s">
        <v>46</v>
      </c>
      <c r="D64" s="105" t="s">
        <v>59</v>
      </c>
      <c r="E64" s="105" t="s">
        <v>46</v>
      </c>
      <c r="F64" s="105" t="s">
        <v>121</v>
      </c>
      <c r="G64" s="105" t="s">
        <v>110</v>
      </c>
      <c r="H64" s="105" t="s">
        <v>246</v>
      </c>
      <c r="I64" s="105" t="s">
        <v>84</v>
      </c>
      <c r="J64" s="105" t="s">
        <v>86</v>
      </c>
      <c r="K64" s="110">
        <f t="shared" si="6"/>
        <v>5.19696</v>
      </c>
      <c r="L64" s="110">
        <f t="shared" si="6"/>
        <v>7.218</v>
      </c>
      <c r="M64" s="111">
        <f t="shared" si="6"/>
        <v>7.218</v>
      </c>
    </row>
    <row r="65" spans="1:13" s="51" customFormat="1" ht="30.75">
      <c r="A65" s="104" t="s">
        <v>87</v>
      </c>
      <c r="B65" s="105" t="s">
        <v>316</v>
      </c>
      <c r="C65" s="105" t="s">
        <v>46</v>
      </c>
      <c r="D65" s="105" t="s">
        <v>59</v>
      </c>
      <c r="E65" s="105" t="s">
        <v>46</v>
      </c>
      <c r="F65" s="105" t="s">
        <v>121</v>
      </c>
      <c r="G65" s="105" t="s">
        <v>110</v>
      </c>
      <c r="H65" s="105" t="s">
        <v>246</v>
      </c>
      <c r="I65" s="105" t="s">
        <v>84</v>
      </c>
      <c r="J65" s="105" t="s">
        <v>88</v>
      </c>
      <c r="K65" s="110">
        <v>5.19696</v>
      </c>
      <c r="L65" s="110">
        <v>7.218</v>
      </c>
      <c r="M65" s="111">
        <v>7.218</v>
      </c>
    </row>
    <row r="66" spans="1:13" s="51" customFormat="1" ht="47.25">
      <c r="A66" s="108" t="s">
        <v>139</v>
      </c>
      <c r="B66" s="105" t="s">
        <v>316</v>
      </c>
      <c r="C66" s="105" t="s">
        <v>46</v>
      </c>
      <c r="D66" s="105" t="s">
        <v>59</v>
      </c>
      <c r="E66" s="105" t="s">
        <v>46</v>
      </c>
      <c r="F66" s="105" t="s">
        <v>121</v>
      </c>
      <c r="G66" s="105" t="s">
        <v>110</v>
      </c>
      <c r="H66" s="105" t="s">
        <v>140</v>
      </c>
      <c r="I66" s="105" t="s">
        <v>48</v>
      </c>
      <c r="J66" s="105" t="s">
        <v>48</v>
      </c>
      <c r="K66" s="110">
        <f>L66</f>
        <v>4.227</v>
      </c>
      <c r="L66" s="110">
        <f aca="true" t="shared" si="7" ref="L66:M68">L67</f>
        <v>4.227</v>
      </c>
      <c r="M66" s="111">
        <f t="shared" si="7"/>
        <v>4.227</v>
      </c>
    </row>
    <row r="67" spans="1:13" s="51" customFormat="1" ht="15.75">
      <c r="A67" s="104" t="s">
        <v>83</v>
      </c>
      <c r="B67" s="105" t="s">
        <v>316</v>
      </c>
      <c r="C67" s="105" t="s">
        <v>46</v>
      </c>
      <c r="D67" s="105" t="s">
        <v>59</v>
      </c>
      <c r="E67" s="105" t="s">
        <v>46</v>
      </c>
      <c r="F67" s="105" t="s">
        <v>121</v>
      </c>
      <c r="G67" s="105" t="s">
        <v>110</v>
      </c>
      <c r="H67" s="105" t="s">
        <v>140</v>
      </c>
      <c r="I67" s="105" t="s">
        <v>84</v>
      </c>
      <c r="J67" s="105" t="s">
        <v>48</v>
      </c>
      <c r="K67" s="110">
        <f>L67</f>
        <v>4.227</v>
      </c>
      <c r="L67" s="110">
        <f t="shared" si="7"/>
        <v>4.227</v>
      </c>
      <c r="M67" s="111">
        <f t="shared" si="7"/>
        <v>4.227</v>
      </c>
    </row>
    <row r="68" spans="1:13" s="55" customFormat="1" ht="15.75">
      <c r="A68" s="104" t="s">
        <v>85</v>
      </c>
      <c r="B68" s="105" t="s">
        <v>316</v>
      </c>
      <c r="C68" s="105" t="s">
        <v>46</v>
      </c>
      <c r="D68" s="105" t="s">
        <v>59</v>
      </c>
      <c r="E68" s="105" t="s">
        <v>46</v>
      </c>
      <c r="F68" s="105" t="s">
        <v>121</v>
      </c>
      <c r="G68" s="105" t="s">
        <v>110</v>
      </c>
      <c r="H68" s="105" t="s">
        <v>140</v>
      </c>
      <c r="I68" s="105" t="s">
        <v>84</v>
      </c>
      <c r="J68" s="105" t="s">
        <v>86</v>
      </c>
      <c r="K68" s="110">
        <f>L68</f>
        <v>4.227</v>
      </c>
      <c r="L68" s="110">
        <f t="shared" si="7"/>
        <v>4.227</v>
      </c>
      <c r="M68" s="111">
        <f t="shared" si="7"/>
        <v>4.227</v>
      </c>
    </row>
    <row r="69" spans="1:13" s="55" customFormat="1" ht="30.75">
      <c r="A69" s="104" t="s">
        <v>87</v>
      </c>
      <c r="B69" s="105" t="s">
        <v>316</v>
      </c>
      <c r="C69" s="105" t="s">
        <v>46</v>
      </c>
      <c r="D69" s="105" t="s">
        <v>59</v>
      </c>
      <c r="E69" s="105" t="s">
        <v>46</v>
      </c>
      <c r="F69" s="105" t="s">
        <v>121</v>
      </c>
      <c r="G69" s="105" t="s">
        <v>110</v>
      </c>
      <c r="H69" s="105" t="s">
        <v>140</v>
      </c>
      <c r="I69" s="105" t="s">
        <v>84</v>
      </c>
      <c r="J69" s="105" t="s">
        <v>88</v>
      </c>
      <c r="K69" s="110">
        <v>4.227</v>
      </c>
      <c r="L69" s="110">
        <v>4.227</v>
      </c>
      <c r="M69" s="111">
        <v>4.227</v>
      </c>
    </row>
    <row r="70" spans="1:13" s="56" customFormat="1" ht="63">
      <c r="A70" s="108" t="s">
        <v>265</v>
      </c>
      <c r="B70" s="109" t="s">
        <v>316</v>
      </c>
      <c r="C70" s="109" t="s">
        <v>46</v>
      </c>
      <c r="D70" s="109" t="s">
        <v>266</v>
      </c>
      <c r="E70" s="109" t="s">
        <v>47</v>
      </c>
      <c r="F70" s="109" t="s">
        <v>121</v>
      </c>
      <c r="G70" s="109" t="s">
        <v>47</v>
      </c>
      <c r="H70" s="109" t="s">
        <v>116</v>
      </c>
      <c r="I70" s="109" t="s">
        <v>48</v>
      </c>
      <c r="J70" s="109" t="s">
        <v>48</v>
      </c>
      <c r="K70" s="106">
        <f aca="true" t="shared" si="8" ref="K70:K76">L70</f>
        <v>20</v>
      </c>
      <c r="L70" s="106">
        <f aca="true" t="shared" si="9" ref="L70:M75">L71</f>
        <v>20</v>
      </c>
      <c r="M70" s="107">
        <f t="shared" si="9"/>
        <v>20</v>
      </c>
    </row>
    <row r="71" spans="1:13" ht="63">
      <c r="A71" s="108" t="s">
        <v>314</v>
      </c>
      <c r="B71" s="105" t="s">
        <v>316</v>
      </c>
      <c r="C71" s="105" t="s">
        <v>46</v>
      </c>
      <c r="D71" s="105" t="s">
        <v>266</v>
      </c>
      <c r="E71" s="105" t="s">
        <v>46</v>
      </c>
      <c r="F71" s="105" t="s">
        <v>121</v>
      </c>
      <c r="G71" s="105" t="s">
        <v>47</v>
      </c>
      <c r="H71" s="105" t="s">
        <v>116</v>
      </c>
      <c r="I71" s="105" t="s">
        <v>48</v>
      </c>
      <c r="J71" s="105" t="s">
        <v>48</v>
      </c>
      <c r="K71" s="110">
        <f t="shared" si="8"/>
        <v>20</v>
      </c>
      <c r="L71" s="110">
        <f t="shared" si="9"/>
        <v>20</v>
      </c>
      <c r="M71" s="111">
        <f t="shared" si="9"/>
        <v>20</v>
      </c>
    </row>
    <row r="72" spans="1:13" ht="78.75">
      <c r="A72" s="108" t="s">
        <v>264</v>
      </c>
      <c r="B72" s="105" t="s">
        <v>316</v>
      </c>
      <c r="C72" s="105" t="s">
        <v>46</v>
      </c>
      <c r="D72" s="105" t="s">
        <v>266</v>
      </c>
      <c r="E72" s="105" t="s">
        <v>46</v>
      </c>
      <c r="F72" s="105" t="s">
        <v>121</v>
      </c>
      <c r="G72" s="105" t="s">
        <v>110</v>
      </c>
      <c r="H72" s="105" t="s">
        <v>116</v>
      </c>
      <c r="I72" s="105" t="s">
        <v>48</v>
      </c>
      <c r="J72" s="105" t="s">
        <v>48</v>
      </c>
      <c r="K72" s="110">
        <f t="shared" si="8"/>
        <v>20</v>
      </c>
      <c r="L72" s="110">
        <f t="shared" si="9"/>
        <v>20</v>
      </c>
      <c r="M72" s="111">
        <f t="shared" si="9"/>
        <v>20</v>
      </c>
    </row>
    <row r="73" spans="1:13" ht="47.25">
      <c r="A73" s="108" t="s">
        <v>267</v>
      </c>
      <c r="B73" s="105" t="s">
        <v>316</v>
      </c>
      <c r="C73" s="105" t="s">
        <v>46</v>
      </c>
      <c r="D73" s="105" t="s">
        <v>266</v>
      </c>
      <c r="E73" s="105" t="s">
        <v>46</v>
      </c>
      <c r="F73" s="105" t="s">
        <v>121</v>
      </c>
      <c r="G73" s="105" t="s">
        <v>110</v>
      </c>
      <c r="H73" s="105" t="s">
        <v>268</v>
      </c>
      <c r="I73" s="105" t="s">
        <v>48</v>
      </c>
      <c r="J73" s="105" t="s">
        <v>48</v>
      </c>
      <c r="K73" s="110">
        <f t="shared" si="8"/>
        <v>20</v>
      </c>
      <c r="L73" s="110">
        <f t="shared" si="9"/>
        <v>20</v>
      </c>
      <c r="M73" s="111">
        <f t="shared" si="9"/>
        <v>20</v>
      </c>
    </row>
    <row r="74" spans="1:13" ht="15.75">
      <c r="A74" s="104" t="s">
        <v>83</v>
      </c>
      <c r="B74" s="105" t="s">
        <v>316</v>
      </c>
      <c r="C74" s="105" t="s">
        <v>46</v>
      </c>
      <c r="D74" s="105" t="s">
        <v>266</v>
      </c>
      <c r="E74" s="105" t="s">
        <v>46</v>
      </c>
      <c r="F74" s="105" t="s">
        <v>121</v>
      </c>
      <c r="G74" s="105" t="s">
        <v>110</v>
      </c>
      <c r="H74" s="105" t="s">
        <v>268</v>
      </c>
      <c r="I74" s="105" t="s">
        <v>84</v>
      </c>
      <c r="J74" s="105" t="s">
        <v>48</v>
      </c>
      <c r="K74" s="110">
        <f t="shared" si="8"/>
        <v>20</v>
      </c>
      <c r="L74" s="110">
        <f t="shared" si="9"/>
        <v>20</v>
      </c>
      <c r="M74" s="111">
        <f t="shared" si="9"/>
        <v>20</v>
      </c>
    </row>
    <row r="75" spans="1:13" ht="15.75">
      <c r="A75" s="104" t="s">
        <v>85</v>
      </c>
      <c r="B75" s="105" t="s">
        <v>316</v>
      </c>
      <c r="C75" s="105" t="s">
        <v>46</v>
      </c>
      <c r="D75" s="105" t="s">
        <v>266</v>
      </c>
      <c r="E75" s="105" t="s">
        <v>46</v>
      </c>
      <c r="F75" s="105" t="s">
        <v>121</v>
      </c>
      <c r="G75" s="105" t="s">
        <v>110</v>
      </c>
      <c r="H75" s="105" t="s">
        <v>268</v>
      </c>
      <c r="I75" s="105" t="s">
        <v>84</v>
      </c>
      <c r="J75" s="105" t="s">
        <v>86</v>
      </c>
      <c r="K75" s="110">
        <f t="shared" si="8"/>
        <v>20</v>
      </c>
      <c r="L75" s="110">
        <f t="shared" si="9"/>
        <v>20</v>
      </c>
      <c r="M75" s="111">
        <f t="shared" si="9"/>
        <v>20</v>
      </c>
    </row>
    <row r="76" spans="1:13" ht="30.75">
      <c r="A76" s="104" t="s">
        <v>87</v>
      </c>
      <c r="B76" s="105" t="s">
        <v>316</v>
      </c>
      <c r="C76" s="105" t="s">
        <v>46</v>
      </c>
      <c r="D76" s="105" t="s">
        <v>266</v>
      </c>
      <c r="E76" s="105" t="s">
        <v>46</v>
      </c>
      <c r="F76" s="105" t="s">
        <v>121</v>
      </c>
      <c r="G76" s="105" t="s">
        <v>110</v>
      </c>
      <c r="H76" s="105" t="s">
        <v>268</v>
      </c>
      <c r="I76" s="105" t="s">
        <v>84</v>
      </c>
      <c r="J76" s="105" t="s">
        <v>88</v>
      </c>
      <c r="K76" s="110">
        <f t="shared" si="8"/>
        <v>20</v>
      </c>
      <c r="L76" s="110">
        <v>20</v>
      </c>
      <c r="M76" s="111">
        <v>20</v>
      </c>
    </row>
    <row r="77" spans="1:13" s="56" customFormat="1" ht="15.75">
      <c r="A77" s="108" t="s">
        <v>90</v>
      </c>
      <c r="B77" s="109" t="s">
        <v>316</v>
      </c>
      <c r="C77" s="109" t="s">
        <v>49</v>
      </c>
      <c r="D77" s="109" t="s">
        <v>47</v>
      </c>
      <c r="E77" s="109" t="s">
        <v>47</v>
      </c>
      <c r="F77" s="109" t="s">
        <v>121</v>
      </c>
      <c r="G77" s="109" t="s">
        <v>47</v>
      </c>
      <c r="H77" s="109" t="s">
        <v>116</v>
      </c>
      <c r="I77" s="109" t="s">
        <v>48</v>
      </c>
      <c r="J77" s="109" t="s">
        <v>48</v>
      </c>
      <c r="K77" s="106">
        <f>K78</f>
        <v>89.94</v>
      </c>
      <c r="L77" s="106">
        <f>L78</f>
        <v>89.94</v>
      </c>
      <c r="M77" s="107">
        <f>M78</f>
        <v>89.94</v>
      </c>
    </row>
    <row r="78" spans="1:13" s="56" customFormat="1" ht="31.5">
      <c r="A78" s="113" t="s">
        <v>91</v>
      </c>
      <c r="B78" s="109" t="s">
        <v>316</v>
      </c>
      <c r="C78" s="109" t="s">
        <v>49</v>
      </c>
      <c r="D78" s="109" t="s">
        <v>92</v>
      </c>
      <c r="E78" s="109" t="s">
        <v>47</v>
      </c>
      <c r="F78" s="109" t="s">
        <v>121</v>
      </c>
      <c r="G78" s="109" t="s">
        <v>47</v>
      </c>
      <c r="H78" s="117" t="s">
        <v>116</v>
      </c>
      <c r="I78" s="109" t="s">
        <v>48</v>
      </c>
      <c r="J78" s="109" t="s">
        <v>48</v>
      </c>
      <c r="K78" s="106">
        <f>K80</f>
        <v>89.94</v>
      </c>
      <c r="L78" s="106">
        <f>L80</f>
        <v>89.94</v>
      </c>
      <c r="M78" s="107">
        <f>M80</f>
        <v>89.94</v>
      </c>
    </row>
    <row r="79" spans="1:13" s="56" customFormat="1" ht="86.25" customHeight="1">
      <c r="A79" s="108" t="s">
        <v>314</v>
      </c>
      <c r="B79" s="109" t="s">
        <v>316</v>
      </c>
      <c r="C79" s="109" t="s">
        <v>49</v>
      </c>
      <c r="D79" s="109" t="s">
        <v>92</v>
      </c>
      <c r="E79" s="109" t="s">
        <v>46</v>
      </c>
      <c r="F79" s="109" t="s">
        <v>121</v>
      </c>
      <c r="G79" s="109" t="s">
        <v>47</v>
      </c>
      <c r="H79" s="117" t="s">
        <v>116</v>
      </c>
      <c r="I79" s="109" t="s">
        <v>48</v>
      </c>
      <c r="J79" s="109" t="s">
        <v>48</v>
      </c>
      <c r="K79" s="106">
        <f aca="true" t="shared" si="10" ref="K79:M80">K80</f>
        <v>89.94</v>
      </c>
      <c r="L79" s="106">
        <f t="shared" si="10"/>
        <v>89.94</v>
      </c>
      <c r="M79" s="107">
        <f t="shared" si="10"/>
        <v>89.94</v>
      </c>
    </row>
    <row r="80" spans="1:13" ht="47.25">
      <c r="A80" s="114" t="s">
        <v>269</v>
      </c>
      <c r="B80" s="105" t="s">
        <v>316</v>
      </c>
      <c r="C80" s="105" t="s">
        <v>49</v>
      </c>
      <c r="D80" s="105" t="s">
        <v>92</v>
      </c>
      <c r="E80" s="105" t="s">
        <v>46</v>
      </c>
      <c r="F80" s="105" t="s">
        <v>121</v>
      </c>
      <c r="G80" s="105" t="s">
        <v>49</v>
      </c>
      <c r="H80" s="105" t="s">
        <v>116</v>
      </c>
      <c r="I80" s="105" t="s">
        <v>48</v>
      </c>
      <c r="J80" s="105" t="s">
        <v>48</v>
      </c>
      <c r="K80" s="110">
        <f t="shared" si="10"/>
        <v>89.94</v>
      </c>
      <c r="L80" s="110">
        <f t="shared" si="10"/>
        <v>89.94</v>
      </c>
      <c r="M80" s="111">
        <f t="shared" si="10"/>
        <v>89.94</v>
      </c>
    </row>
    <row r="81" spans="1:13" ht="47.25">
      <c r="A81" s="108" t="s">
        <v>93</v>
      </c>
      <c r="B81" s="105" t="s">
        <v>316</v>
      </c>
      <c r="C81" s="105" t="s">
        <v>49</v>
      </c>
      <c r="D81" s="105" t="s">
        <v>92</v>
      </c>
      <c r="E81" s="105" t="s">
        <v>46</v>
      </c>
      <c r="F81" s="105" t="s">
        <v>121</v>
      </c>
      <c r="G81" s="105" t="s">
        <v>49</v>
      </c>
      <c r="H81" s="105" t="s">
        <v>126</v>
      </c>
      <c r="I81" s="105" t="s">
        <v>48</v>
      </c>
      <c r="J81" s="105" t="s">
        <v>48</v>
      </c>
      <c r="K81" s="110">
        <f>K82+K89</f>
        <v>89.94</v>
      </c>
      <c r="L81" s="110">
        <f>L82+L89</f>
        <v>89.94</v>
      </c>
      <c r="M81" s="111">
        <f>M82+M89</f>
        <v>89.94</v>
      </c>
    </row>
    <row r="82" spans="1:13" ht="30.75">
      <c r="A82" s="115" t="s">
        <v>227</v>
      </c>
      <c r="B82" s="105" t="s">
        <v>316</v>
      </c>
      <c r="C82" s="105" t="s">
        <v>49</v>
      </c>
      <c r="D82" s="105" t="s">
        <v>92</v>
      </c>
      <c r="E82" s="105" t="s">
        <v>46</v>
      </c>
      <c r="F82" s="105" t="s">
        <v>121</v>
      </c>
      <c r="G82" s="105" t="s">
        <v>49</v>
      </c>
      <c r="H82" s="105" t="s">
        <v>126</v>
      </c>
      <c r="I82" s="105" t="s">
        <v>94</v>
      </c>
      <c r="J82" s="105" t="s">
        <v>48</v>
      </c>
      <c r="K82" s="110">
        <f>K83+K86</f>
        <v>88.947</v>
      </c>
      <c r="L82" s="110">
        <f>L83+L86</f>
        <v>88.947</v>
      </c>
      <c r="M82" s="111">
        <f>M83+M86</f>
        <v>88.947</v>
      </c>
    </row>
    <row r="83" spans="1:13" ht="30.75">
      <c r="A83" s="115" t="s">
        <v>260</v>
      </c>
      <c r="B83" s="105" t="s">
        <v>316</v>
      </c>
      <c r="C83" s="105" t="s">
        <v>49</v>
      </c>
      <c r="D83" s="105" t="s">
        <v>92</v>
      </c>
      <c r="E83" s="105" t="s">
        <v>46</v>
      </c>
      <c r="F83" s="105" t="s">
        <v>121</v>
      </c>
      <c r="G83" s="105" t="s">
        <v>49</v>
      </c>
      <c r="H83" s="105" t="s">
        <v>126</v>
      </c>
      <c r="I83" s="105" t="s">
        <v>52</v>
      </c>
      <c r="J83" s="105" t="s">
        <v>48</v>
      </c>
      <c r="K83" s="110">
        <f aca="true" t="shared" si="11" ref="K83:M84">K84</f>
        <v>68.316</v>
      </c>
      <c r="L83" s="110">
        <f t="shared" si="11"/>
        <v>68.316</v>
      </c>
      <c r="M83" s="111">
        <f t="shared" si="11"/>
        <v>68.316</v>
      </c>
    </row>
    <row r="84" spans="1:13" ht="30.75">
      <c r="A84" s="104" t="s">
        <v>53</v>
      </c>
      <c r="B84" s="105" t="s">
        <v>316</v>
      </c>
      <c r="C84" s="105" t="s">
        <v>49</v>
      </c>
      <c r="D84" s="105" t="s">
        <v>92</v>
      </c>
      <c r="E84" s="105" t="s">
        <v>46</v>
      </c>
      <c r="F84" s="105" t="s">
        <v>121</v>
      </c>
      <c r="G84" s="105" t="s">
        <v>49</v>
      </c>
      <c r="H84" s="105" t="s">
        <v>126</v>
      </c>
      <c r="I84" s="105" t="s">
        <v>52</v>
      </c>
      <c r="J84" s="105" t="s">
        <v>54</v>
      </c>
      <c r="K84" s="110">
        <f t="shared" si="11"/>
        <v>68.316</v>
      </c>
      <c r="L84" s="110">
        <f t="shared" si="11"/>
        <v>68.316</v>
      </c>
      <c r="M84" s="111">
        <f t="shared" si="11"/>
        <v>68.316</v>
      </c>
    </row>
    <row r="85" spans="1:13" ht="15.75">
      <c r="A85" s="104" t="s">
        <v>55</v>
      </c>
      <c r="B85" s="105" t="s">
        <v>316</v>
      </c>
      <c r="C85" s="105" t="s">
        <v>49</v>
      </c>
      <c r="D85" s="105" t="s">
        <v>92</v>
      </c>
      <c r="E85" s="105" t="s">
        <v>46</v>
      </c>
      <c r="F85" s="105" t="s">
        <v>121</v>
      </c>
      <c r="G85" s="105" t="s">
        <v>49</v>
      </c>
      <c r="H85" s="105" t="s">
        <v>126</v>
      </c>
      <c r="I85" s="105" t="s">
        <v>52</v>
      </c>
      <c r="J85" s="105" t="s">
        <v>56</v>
      </c>
      <c r="K85" s="110">
        <v>68.316</v>
      </c>
      <c r="L85" s="110">
        <v>68.316</v>
      </c>
      <c r="M85" s="111">
        <v>68.316</v>
      </c>
    </row>
    <row r="86" spans="1:13" ht="60.75">
      <c r="A86" s="104" t="s">
        <v>261</v>
      </c>
      <c r="B86" s="105" t="s">
        <v>316</v>
      </c>
      <c r="C86" s="105" t="s">
        <v>49</v>
      </c>
      <c r="D86" s="105" t="s">
        <v>92</v>
      </c>
      <c r="E86" s="105" t="s">
        <v>46</v>
      </c>
      <c r="F86" s="105" t="s">
        <v>121</v>
      </c>
      <c r="G86" s="105" t="s">
        <v>49</v>
      </c>
      <c r="H86" s="105" t="s">
        <v>126</v>
      </c>
      <c r="I86" s="105" t="s">
        <v>251</v>
      </c>
      <c r="J86" s="105" t="s">
        <v>48</v>
      </c>
      <c r="K86" s="110">
        <v>20.631</v>
      </c>
      <c r="L86" s="110">
        <f aca="true" t="shared" si="12" ref="K86:M87">L87</f>
        <v>20.631</v>
      </c>
      <c r="M86" s="111">
        <f t="shared" si="12"/>
        <v>20.631</v>
      </c>
    </row>
    <row r="87" spans="1:13" ht="30.75">
      <c r="A87" s="104" t="s">
        <v>53</v>
      </c>
      <c r="B87" s="105" t="s">
        <v>316</v>
      </c>
      <c r="C87" s="105" t="s">
        <v>49</v>
      </c>
      <c r="D87" s="105" t="s">
        <v>92</v>
      </c>
      <c r="E87" s="105" t="s">
        <v>46</v>
      </c>
      <c r="F87" s="105" t="s">
        <v>121</v>
      </c>
      <c r="G87" s="105" t="s">
        <v>49</v>
      </c>
      <c r="H87" s="105" t="s">
        <v>126</v>
      </c>
      <c r="I87" s="105" t="s">
        <v>251</v>
      </c>
      <c r="J87" s="105" t="s">
        <v>54</v>
      </c>
      <c r="K87" s="110">
        <f t="shared" si="12"/>
        <v>20.631</v>
      </c>
      <c r="L87" s="110">
        <f t="shared" si="12"/>
        <v>20.631</v>
      </c>
      <c r="M87" s="111">
        <f t="shared" si="12"/>
        <v>20.631</v>
      </c>
    </row>
    <row r="88" spans="1:13" ht="15.75">
      <c r="A88" s="104" t="s">
        <v>57</v>
      </c>
      <c r="B88" s="105" t="s">
        <v>316</v>
      </c>
      <c r="C88" s="105" t="s">
        <v>49</v>
      </c>
      <c r="D88" s="105" t="s">
        <v>92</v>
      </c>
      <c r="E88" s="105" t="s">
        <v>46</v>
      </c>
      <c r="F88" s="105" t="s">
        <v>121</v>
      </c>
      <c r="G88" s="105" t="s">
        <v>49</v>
      </c>
      <c r="H88" s="105" t="s">
        <v>126</v>
      </c>
      <c r="I88" s="105" t="s">
        <v>251</v>
      </c>
      <c r="J88" s="105" t="s">
        <v>58</v>
      </c>
      <c r="K88" s="110">
        <v>20.631</v>
      </c>
      <c r="L88" s="110">
        <v>20.631</v>
      </c>
      <c r="M88" s="111">
        <v>20.631</v>
      </c>
    </row>
    <row r="89" spans="1:13" s="51" customFormat="1" ht="45.75">
      <c r="A89" s="104" t="s">
        <v>60</v>
      </c>
      <c r="B89" s="105" t="s">
        <v>316</v>
      </c>
      <c r="C89" s="105" t="s">
        <v>49</v>
      </c>
      <c r="D89" s="105" t="s">
        <v>92</v>
      </c>
      <c r="E89" s="105" t="s">
        <v>46</v>
      </c>
      <c r="F89" s="105" t="s">
        <v>121</v>
      </c>
      <c r="G89" s="105" t="s">
        <v>49</v>
      </c>
      <c r="H89" s="105" t="s">
        <v>126</v>
      </c>
      <c r="I89" s="105" t="s">
        <v>61</v>
      </c>
      <c r="J89" s="105" t="s">
        <v>48</v>
      </c>
      <c r="K89" s="110">
        <f aca="true" t="shared" si="13" ref="K89:M90">K90</f>
        <v>0.993</v>
      </c>
      <c r="L89" s="110">
        <f t="shared" si="13"/>
        <v>0.993</v>
      </c>
      <c r="M89" s="111">
        <f t="shared" si="13"/>
        <v>0.993</v>
      </c>
    </row>
    <row r="90" spans="1:13" s="51" customFormat="1" ht="15.75">
      <c r="A90" s="104" t="s">
        <v>76</v>
      </c>
      <c r="B90" s="105" t="s">
        <v>316</v>
      </c>
      <c r="C90" s="105" t="s">
        <v>49</v>
      </c>
      <c r="D90" s="105" t="s">
        <v>92</v>
      </c>
      <c r="E90" s="105" t="s">
        <v>46</v>
      </c>
      <c r="F90" s="105" t="s">
        <v>121</v>
      </c>
      <c r="G90" s="105" t="s">
        <v>49</v>
      </c>
      <c r="H90" s="105" t="s">
        <v>126</v>
      </c>
      <c r="I90" s="105" t="s">
        <v>61</v>
      </c>
      <c r="J90" s="105" t="s">
        <v>77</v>
      </c>
      <c r="K90" s="110">
        <f t="shared" si="13"/>
        <v>0.993</v>
      </c>
      <c r="L90" s="110">
        <f t="shared" si="13"/>
        <v>0.993</v>
      </c>
      <c r="M90" s="111">
        <f t="shared" si="13"/>
        <v>0.993</v>
      </c>
    </row>
    <row r="91" spans="1:13" s="56" customFormat="1" ht="15.75">
      <c r="A91" s="104" t="s">
        <v>80</v>
      </c>
      <c r="B91" s="105" t="s">
        <v>316</v>
      </c>
      <c r="C91" s="105" t="s">
        <v>49</v>
      </c>
      <c r="D91" s="105" t="s">
        <v>92</v>
      </c>
      <c r="E91" s="105" t="s">
        <v>46</v>
      </c>
      <c r="F91" s="105" t="s">
        <v>121</v>
      </c>
      <c r="G91" s="105" t="s">
        <v>49</v>
      </c>
      <c r="H91" s="105" t="s">
        <v>126</v>
      </c>
      <c r="I91" s="105" t="s">
        <v>61</v>
      </c>
      <c r="J91" s="105" t="s">
        <v>81</v>
      </c>
      <c r="K91" s="110">
        <v>0.993</v>
      </c>
      <c r="L91" s="110">
        <v>0.993</v>
      </c>
      <c r="M91" s="111">
        <v>0.993</v>
      </c>
    </row>
    <row r="92" spans="1:13" s="56" customFormat="1" ht="31.5">
      <c r="A92" s="108" t="s">
        <v>95</v>
      </c>
      <c r="B92" s="109" t="s">
        <v>316</v>
      </c>
      <c r="C92" s="109" t="s">
        <v>92</v>
      </c>
      <c r="D92" s="109" t="s">
        <v>47</v>
      </c>
      <c r="E92" s="109" t="s">
        <v>47</v>
      </c>
      <c r="F92" s="109" t="s">
        <v>121</v>
      </c>
      <c r="G92" s="109" t="s">
        <v>47</v>
      </c>
      <c r="H92" s="109" t="s">
        <v>116</v>
      </c>
      <c r="I92" s="109" t="s">
        <v>48</v>
      </c>
      <c r="J92" s="109" t="s">
        <v>48</v>
      </c>
      <c r="K92" s="106">
        <v>356.68</v>
      </c>
      <c r="L92" s="106">
        <v>306.012</v>
      </c>
      <c r="M92" s="107">
        <v>154.008</v>
      </c>
    </row>
    <row r="93" spans="1:13" ht="63">
      <c r="A93" s="108" t="s">
        <v>314</v>
      </c>
      <c r="B93" s="105" t="s">
        <v>316</v>
      </c>
      <c r="C93" s="105" t="s">
        <v>92</v>
      </c>
      <c r="D93" s="105" t="s">
        <v>97</v>
      </c>
      <c r="E93" s="105" t="s">
        <v>46</v>
      </c>
      <c r="F93" s="105" t="s">
        <v>121</v>
      </c>
      <c r="G93" s="105" t="s">
        <v>47</v>
      </c>
      <c r="H93" s="105" t="s">
        <v>116</v>
      </c>
      <c r="I93" s="105" t="s">
        <v>48</v>
      </c>
      <c r="J93" s="105" t="s">
        <v>48</v>
      </c>
      <c r="K93" s="110">
        <f>K94</f>
        <v>356.68</v>
      </c>
      <c r="L93" s="110">
        <f>L94</f>
        <v>306.012</v>
      </c>
      <c r="M93" s="111">
        <f>M94</f>
        <v>152.008</v>
      </c>
    </row>
    <row r="94" spans="1:13" s="56" customFormat="1" ht="110.25">
      <c r="A94" s="108" t="s">
        <v>270</v>
      </c>
      <c r="B94" s="109" t="s">
        <v>316</v>
      </c>
      <c r="C94" s="109" t="s">
        <v>92</v>
      </c>
      <c r="D94" s="109" t="s">
        <v>97</v>
      </c>
      <c r="E94" s="109" t="s">
        <v>46</v>
      </c>
      <c r="F94" s="109" t="s">
        <v>121</v>
      </c>
      <c r="G94" s="109" t="s">
        <v>92</v>
      </c>
      <c r="H94" s="109" t="s">
        <v>116</v>
      </c>
      <c r="I94" s="109" t="s">
        <v>48</v>
      </c>
      <c r="J94" s="109" t="s">
        <v>48</v>
      </c>
      <c r="K94" s="106">
        <f>K96+K107</f>
        <v>356.68</v>
      </c>
      <c r="L94" s="106">
        <f>L96+L107</f>
        <v>306.012</v>
      </c>
      <c r="M94" s="107">
        <f>M96+M107</f>
        <v>152.008</v>
      </c>
    </row>
    <row r="95" spans="1:13" s="56" customFormat="1" ht="15.75">
      <c r="A95" s="108" t="s">
        <v>96</v>
      </c>
      <c r="B95" s="105" t="s">
        <v>316</v>
      </c>
      <c r="C95" s="105" t="s">
        <v>92</v>
      </c>
      <c r="D95" s="105" t="s">
        <v>97</v>
      </c>
      <c r="E95" s="105" t="s">
        <v>47</v>
      </c>
      <c r="F95" s="105" t="s">
        <v>121</v>
      </c>
      <c r="G95" s="105" t="s">
        <v>47</v>
      </c>
      <c r="H95" s="105" t="s">
        <v>116</v>
      </c>
      <c r="I95" s="105" t="s">
        <v>48</v>
      </c>
      <c r="J95" s="105" t="s">
        <v>48</v>
      </c>
      <c r="K95" s="110">
        <f>K96+K103</f>
        <v>354.68</v>
      </c>
      <c r="L95" s="110">
        <f>L96+L103</f>
        <v>304.012</v>
      </c>
      <c r="M95" s="111">
        <f>M96+M103</f>
        <v>150.008</v>
      </c>
    </row>
    <row r="96" spans="1:13" s="56" customFormat="1" ht="47.25">
      <c r="A96" s="108" t="s">
        <v>98</v>
      </c>
      <c r="B96" s="109" t="s">
        <v>316</v>
      </c>
      <c r="C96" s="109" t="s">
        <v>92</v>
      </c>
      <c r="D96" s="109" t="s">
        <v>97</v>
      </c>
      <c r="E96" s="109" t="s">
        <v>46</v>
      </c>
      <c r="F96" s="109" t="s">
        <v>121</v>
      </c>
      <c r="G96" s="109" t="s">
        <v>92</v>
      </c>
      <c r="H96" s="109" t="s">
        <v>127</v>
      </c>
      <c r="I96" s="109" t="s">
        <v>48</v>
      </c>
      <c r="J96" s="109" t="s">
        <v>48</v>
      </c>
      <c r="K96" s="106">
        <f>K97</f>
        <v>354.68</v>
      </c>
      <c r="L96" s="106">
        <f>L97</f>
        <v>304.012</v>
      </c>
      <c r="M96" s="107">
        <f>M97</f>
        <v>150.008</v>
      </c>
    </row>
    <row r="97" spans="1:13" ht="45.75">
      <c r="A97" s="104" t="s">
        <v>272</v>
      </c>
      <c r="B97" s="105" t="s">
        <v>316</v>
      </c>
      <c r="C97" s="105" t="s">
        <v>92</v>
      </c>
      <c r="D97" s="105" t="s">
        <v>97</v>
      </c>
      <c r="E97" s="105" t="s">
        <v>46</v>
      </c>
      <c r="F97" s="105" t="s">
        <v>121</v>
      </c>
      <c r="G97" s="105" t="s">
        <v>92</v>
      </c>
      <c r="H97" s="105" t="s">
        <v>127</v>
      </c>
      <c r="I97" s="105" t="s">
        <v>254</v>
      </c>
      <c r="J97" s="105" t="s">
        <v>48</v>
      </c>
      <c r="K97" s="110">
        <v>354.68</v>
      </c>
      <c r="L97" s="110">
        <f>L98+L100</f>
        <v>304.012</v>
      </c>
      <c r="M97" s="111">
        <f>M98+M100</f>
        <v>150.008</v>
      </c>
    </row>
    <row r="98" spans="1:13" ht="30.75">
      <c r="A98" s="104" t="s">
        <v>53</v>
      </c>
      <c r="B98" s="105" t="s">
        <v>316</v>
      </c>
      <c r="C98" s="105" t="s">
        <v>92</v>
      </c>
      <c r="D98" s="105" t="s">
        <v>97</v>
      </c>
      <c r="E98" s="105" t="s">
        <v>46</v>
      </c>
      <c r="F98" s="105" t="s">
        <v>121</v>
      </c>
      <c r="G98" s="105" t="s">
        <v>92</v>
      </c>
      <c r="H98" s="105" t="s">
        <v>127</v>
      </c>
      <c r="I98" s="105" t="s">
        <v>254</v>
      </c>
      <c r="J98" s="105" t="s">
        <v>54</v>
      </c>
      <c r="K98" s="110">
        <f>K99</f>
        <v>272.41</v>
      </c>
      <c r="L98" s="110">
        <f>L99</f>
        <v>233.496</v>
      </c>
      <c r="M98" s="111">
        <f>M99</f>
        <v>116.748</v>
      </c>
    </row>
    <row r="99" spans="1:13" ht="15.75">
      <c r="A99" s="118" t="s">
        <v>55</v>
      </c>
      <c r="B99" s="105" t="s">
        <v>316</v>
      </c>
      <c r="C99" s="105" t="s">
        <v>92</v>
      </c>
      <c r="D99" s="105" t="s">
        <v>97</v>
      </c>
      <c r="E99" s="105" t="s">
        <v>46</v>
      </c>
      <c r="F99" s="105" t="s">
        <v>121</v>
      </c>
      <c r="G99" s="105" t="s">
        <v>92</v>
      </c>
      <c r="H99" s="105" t="s">
        <v>127</v>
      </c>
      <c r="I99" s="105" t="s">
        <v>252</v>
      </c>
      <c r="J99" s="105" t="s">
        <v>56</v>
      </c>
      <c r="K99" s="110">
        <v>272.41</v>
      </c>
      <c r="L99" s="110">
        <v>233.496</v>
      </c>
      <c r="M99" s="111">
        <v>116.748</v>
      </c>
    </row>
    <row r="100" spans="1:13" ht="60.75">
      <c r="A100" s="118" t="s">
        <v>273</v>
      </c>
      <c r="B100" s="105" t="s">
        <v>316</v>
      </c>
      <c r="C100" s="105" t="s">
        <v>92</v>
      </c>
      <c r="D100" s="105" t="s">
        <v>97</v>
      </c>
      <c r="E100" s="105" t="s">
        <v>46</v>
      </c>
      <c r="F100" s="105" t="s">
        <v>121</v>
      </c>
      <c r="G100" s="105" t="s">
        <v>92</v>
      </c>
      <c r="H100" s="105" t="s">
        <v>127</v>
      </c>
      <c r="I100" s="105" t="s">
        <v>253</v>
      </c>
      <c r="J100" s="105" t="s">
        <v>48</v>
      </c>
      <c r="K100" s="110">
        <v>82.27</v>
      </c>
      <c r="L100" s="110">
        <f aca="true" t="shared" si="14" ref="K100:M101">L101</f>
        <v>70.516</v>
      </c>
      <c r="M100" s="111">
        <f t="shared" si="14"/>
        <v>33.26</v>
      </c>
    </row>
    <row r="101" spans="1:13" ht="30.75">
      <c r="A101" s="104" t="s">
        <v>53</v>
      </c>
      <c r="B101" s="105" t="s">
        <v>316</v>
      </c>
      <c r="C101" s="105" t="s">
        <v>92</v>
      </c>
      <c r="D101" s="105" t="s">
        <v>97</v>
      </c>
      <c r="E101" s="105" t="s">
        <v>46</v>
      </c>
      <c r="F101" s="105" t="s">
        <v>121</v>
      </c>
      <c r="G101" s="105" t="s">
        <v>92</v>
      </c>
      <c r="H101" s="105" t="s">
        <v>127</v>
      </c>
      <c r="I101" s="105" t="s">
        <v>253</v>
      </c>
      <c r="J101" s="105" t="s">
        <v>54</v>
      </c>
      <c r="K101" s="110">
        <f t="shared" si="14"/>
        <v>82.27</v>
      </c>
      <c r="L101" s="110">
        <f t="shared" si="14"/>
        <v>70.516</v>
      </c>
      <c r="M101" s="111">
        <f t="shared" si="14"/>
        <v>33.26</v>
      </c>
    </row>
    <row r="102" spans="1:13" s="57" customFormat="1" ht="16.5">
      <c r="A102" s="104" t="s">
        <v>57</v>
      </c>
      <c r="B102" s="105" t="s">
        <v>316</v>
      </c>
      <c r="C102" s="105" t="s">
        <v>92</v>
      </c>
      <c r="D102" s="105" t="s">
        <v>97</v>
      </c>
      <c r="E102" s="105" t="s">
        <v>46</v>
      </c>
      <c r="F102" s="105" t="s">
        <v>121</v>
      </c>
      <c r="G102" s="105" t="s">
        <v>92</v>
      </c>
      <c r="H102" s="105" t="s">
        <v>127</v>
      </c>
      <c r="I102" s="105" t="s">
        <v>253</v>
      </c>
      <c r="J102" s="105" t="s">
        <v>58</v>
      </c>
      <c r="K102" s="110">
        <v>82.27</v>
      </c>
      <c r="L102" s="110">
        <v>70.516</v>
      </c>
      <c r="M102" s="111">
        <v>33.26</v>
      </c>
    </row>
    <row r="103" spans="1:13" s="57" customFormat="1" ht="31.5">
      <c r="A103" s="108" t="s">
        <v>274</v>
      </c>
      <c r="B103" s="109" t="s">
        <v>316</v>
      </c>
      <c r="C103" s="109" t="s">
        <v>92</v>
      </c>
      <c r="D103" s="109" t="s">
        <v>97</v>
      </c>
      <c r="E103" s="109" t="s">
        <v>46</v>
      </c>
      <c r="F103" s="109" t="s">
        <v>121</v>
      </c>
      <c r="G103" s="109" t="s">
        <v>92</v>
      </c>
      <c r="H103" s="109" t="s">
        <v>128</v>
      </c>
      <c r="I103" s="109" t="s">
        <v>48</v>
      </c>
      <c r="J103" s="109" t="s">
        <v>48</v>
      </c>
      <c r="K103" s="106">
        <f aca="true" t="shared" si="15" ref="K103:M105">K104</f>
        <v>0</v>
      </c>
      <c r="L103" s="106">
        <f t="shared" si="15"/>
        <v>0</v>
      </c>
      <c r="M103" s="107">
        <f t="shared" si="15"/>
        <v>0</v>
      </c>
    </row>
    <row r="104" spans="1:13" s="57" customFormat="1" ht="45.75">
      <c r="A104" s="118" t="s">
        <v>60</v>
      </c>
      <c r="B104" s="105" t="s">
        <v>316</v>
      </c>
      <c r="C104" s="105" t="s">
        <v>92</v>
      </c>
      <c r="D104" s="105" t="s">
        <v>97</v>
      </c>
      <c r="E104" s="105" t="s">
        <v>46</v>
      </c>
      <c r="F104" s="105" t="s">
        <v>121</v>
      </c>
      <c r="G104" s="105" t="s">
        <v>92</v>
      </c>
      <c r="H104" s="105" t="s">
        <v>128</v>
      </c>
      <c r="I104" s="105" t="s">
        <v>61</v>
      </c>
      <c r="J104" s="105" t="s">
        <v>48</v>
      </c>
      <c r="K104" s="110">
        <f t="shared" si="15"/>
        <v>0</v>
      </c>
      <c r="L104" s="110">
        <f t="shared" si="15"/>
        <v>0</v>
      </c>
      <c r="M104" s="111">
        <f t="shared" si="15"/>
        <v>0</v>
      </c>
    </row>
    <row r="105" spans="1:13" s="57" customFormat="1" ht="16.5">
      <c r="A105" s="104" t="s">
        <v>76</v>
      </c>
      <c r="B105" s="105" t="s">
        <v>316</v>
      </c>
      <c r="C105" s="105" t="s">
        <v>92</v>
      </c>
      <c r="D105" s="105" t="s">
        <v>97</v>
      </c>
      <c r="E105" s="105" t="s">
        <v>46</v>
      </c>
      <c r="F105" s="105" t="s">
        <v>121</v>
      </c>
      <c r="G105" s="105" t="s">
        <v>92</v>
      </c>
      <c r="H105" s="105" t="s">
        <v>128</v>
      </c>
      <c r="I105" s="105" t="s">
        <v>61</v>
      </c>
      <c r="J105" s="105" t="s">
        <v>77</v>
      </c>
      <c r="K105" s="110">
        <f t="shared" si="15"/>
        <v>0</v>
      </c>
      <c r="L105" s="110">
        <f t="shared" si="15"/>
        <v>0</v>
      </c>
      <c r="M105" s="111">
        <f t="shared" si="15"/>
        <v>0</v>
      </c>
    </row>
    <row r="106" spans="1:13" s="57" customFormat="1" ht="16.5">
      <c r="A106" s="104" t="s">
        <v>80</v>
      </c>
      <c r="B106" s="105" t="s">
        <v>316</v>
      </c>
      <c r="C106" s="105" t="s">
        <v>92</v>
      </c>
      <c r="D106" s="105" t="s">
        <v>97</v>
      </c>
      <c r="E106" s="105" t="s">
        <v>46</v>
      </c>
      <c r="F106" s="105" t="s">
        <v>121</v>
      </c>
      <c r="G106" s="105" t="s">
        <v>92</v>
      </c>
      <c r="H106" s="105" t="s">
        <v>128</v>
      </c>
      <c r="I106" s="105" t="s">
        <v>61</v>
      </c>
      <c r="J106" s="105" t="s">
        <v>81</v>
      </c>
      <c r="K106" s="110"/>
      <c r="L106" s="110"/>
      <c r="M106" s="111"/>
    </row>
    <row r="107" spans="1:13" s="55" customFormat="1" ht="47.25">
      <c r="A107" s="108" t="s">
        <v>275</v>
      </c>
      <c r="B107" s="109" t="s">
        <v>316</v>
      </c>
      <c r="C107" s="109" t="s">
        <v>92</v>
      </c>
      <c r="D107" s="109" t="s">
        <v>276</v>
      </c>
      <c r="E107" s="109" t="s">
        <v>47</v>
      </c>
      <c r="F107" s="109" t="s">
        <v>121</v>
      </c>
      <c r="G107" s="109" t="s">
        <v>47</v>
      </c>
      <c r="H107" s="109" t="s">
        <v>116</v>
      </c>
      <c r="I107" s="109" t="s">
        <v>48</v>
      </c>
      <c r="J107" s="109" t="s">
        <v>48</v>
      </c>
      <c r="K107" s="106">
        <f aca="true" t="shared" si="16" ref="K107:M108">K108</f>
        <v>2</v>
      </c>
      <c r="L107" s="106">
        <f t="shared" si="16"/>
        <v>2</v>
      </c>
      <c r="M107" s="107">
        <f t="shared" si="16"/>
        <v>2</v>
      </c>
    </row>
    <row r="108" spans="1:13" s="55" customFormat="1" ht="63">
      <c r="A108" s="108" t="s">
        <v>313</v>
      </c>
      <c r="B108" s="109" t="s">
        <v>316</v>
      </c>
      <c r="C108" s="109" t="s">
        <v>92</v>
      </c>
      <c r="D108" s="109" t="s">
        <v>276</v>
      </c>
      <c r="E108" s="109" t="s">
        <v>46</v>
      </c>
      <c r="F108" s="109" t="s">
        <v>121</v>
      </c>
      <c r="G108" s="109" t="s">
        <v>47</v>
      </c>
      <c r="H108" s="109" t="s">
        <v>116</v>
      </c>
      <c r="I108" s="109" t="s">
        <v>48</v>
      </c>
      <c r="J108" s="109" t="s">
        <v>48</v>
      </c>
      <c r="K108" s="106">
        <f t="shared" si="16"/>
        <v>2</v>
      </c>
      <c r="L108" s="106">
        <f t="shared" si="16"/>
        <v>2</v>
      </c>
      <c r="M108" s="107">
        <f t="shared" si="16"/>
        <v>2</v>
      </c>
    </row>
    <row r="109" spans="1:13" s="56" customFormat="1" ht="110.25">
      <c r="A109" s="108" t="s">
        <v>270</v>
      </c>
      <c r="B109" s="109" t="s">
        <v>316</v>
      </c>
      <c r="C109" s="109" t="s">
        <v>92</v>
      </c>
      <c r="D109" s="109" t="s">
        <v>276</v>
      </c>
      <c r="E109" s="109" t="s">
        <v>46</v>
      </c>
      <c r="F109" s="109" t="s">
        <v>121</v>
      </c>
      <c r="G109" s="109" t="s">
        <v>92</v>
      </c>
      <c r="H109" s="109" t="s">
        <v>116</v>
      </c>
      <c r="I109" s="109" t="s">
        <v>48</v>
      </c>
      <c r="J109" s="109" t="s">
        <v>48</v>
      </c>
      <c r="K109" s="106">
        <f>K110+K114</f>
        <v>2</v>
      </c>
      <c r="L109" s="106">
        <f>L110+L114</f>
        <v>2</v>
      </c>
      <c r="M109" s="107">
        <f>M110+M114</f>
        <v>2</v>
      </c>
    </row>
    <row r="110" spans="1:13" s="56" customFormat="1" ht="31.5">
      <c r="A110" s="113" t="s">
        <v>277</v>
      </c>
      <c r="B110" s="109" t="s">
        <v>316</v>
      </c>
      <c r="C110" s="109" t="s">
        <v>92</v>
      </c>
      <c r="D110" s="109" t="s">
        <v>276</v>
      </c>
      <c r="E110" s="109" t="s">
        <v>46</v>
      </c>
      <c r="F110" s="109" t="s">
        <v>121</v>
      </c>
      <c r="G110" s="109" t="s">
        <v>92</v>
      </c>
      <c r="H110" s="109" t="s">
        <v>124</v>
      </c>
      <c r="I110" s="109" t="s">
        <v>48</v>
      </c>
      <c r="J110" s="109" t="s">
        <v>48</v>
      </c>
      <c r="K110" s="106">
        <f aca="true" t="shared" si="17" ref="K110:K116">L110</f>
        <v>1</v>
      </c>
      <c r="L110" s="106">
        <f aca="true" t="shared" si="18" ref="L110:M112">L111</f>
        <v>1</v>
      </c>
      <c r="M110" s="107">
        <f t="shared" si="18"/>
        <v>1</v>
      </c>
    </row>
    <row r="111" spans="1:13" ht="45.75">
      <c r="A111" s="118" t="s">
        <v>60</v>
      </c>
      <c r="B111" s="105" t="s">
        <v>316</v>
      </c>
      <c r="C111" s="105" t="s">
        <v>92</v>
      </c>
      <c r="D111" s="105" t="s">
        <v>276</v>
      </c>
      <c r="E111" s="105" t="s">
        <v>46</v>
      </c>
      <c r="F111" s="105" t="s">
        <v>121</v>
      </c>
      <c r="G111" s="105" t="s">
        <v>92</v>
      </c>
      <c r="H111" s="105" t="s">
        <v>124</v>
      </c>
      <c r="I111" s="105" t="s">
        <v>61</v>
      </c>
      <c r="J111" s="105" t="s">
        <v>48</v>
      </c>
      <c r="K111" s="110">
        <f t="shared" si="17"/>
        <v>1</v>
      </c>
      <c r="L111" s="110">
        <f t="shared" si="18"/>
        <v>1</v>
      </c>
      <c r="M111" s="111">
        <f t="shared" si="18"/>
        <v>1</v>
      </c>
    </row>
    <row r="112" spans="1:13" ht="15.75">
      <c r="A112" s="104" t="s">
        <v>76</v>
      </c>
      <c r="B112" s="105" t="s">
        <v>316</v>
      </c>
      <c r="C112" s="105" t="s">
        <v>92</v>
      </c>
      <c r="D112" s="105" t="s">
        <v>276</v>
      </c>
      <c r="E112" s="105" t="s">
        <v>46</v>
      </c>
      <c r="F112" s="105" t="s">
        <v>121</v>
      </c>
      <c r="G112" s="105" t="s">
        <v>92</v>
      </c>
      <c r="H112" s="105" t="s">
        <v>124</v>
      </c>
      <c r="I112" s="105" t="s">
        <v>61</v>
      </c>
      <c r="J112" s="105" t="s">
        <v>77</v>
      </c>
      <c r="K112" s="110">
        <f t="shared" si="17"/>
        <v>1</v>
      </c>
      <c r="L112" s="110">
        <f t="shared" si="18"/>
        <v>1</v>
      </c>
      <c r="M112" s="111">
        <f t="shared" si="18"/>
        <v>1</v>
      </c>
    </row>
    <row r="113" spans="1:13" ht="15.75">
      <c r="A113" s="104" t="s">
        <v>80</v>
      </c>
      <c r="B113" s="105" t="s">
        <v>316</v>
      </c>
      <c r="C113" s="105" t="s">
        <v>92</v>
      </c>
      <c r="D113" s="105" t="s">
        <v>276</v>
      </c>
      <c r="E113" s="105" t="s">
        <v>46</v>
      </c>
      <c r="F113" s="105" t="s">
        <v>121</v>
      </c>
      <c r="G113" s="105" t="s">
        <v>92</v>
      </c>
      <c r="H113" s="105" t="s">
        <v>124</v>
      </c>
      <c r="I113" s="105" t="s">
        <v>61</v>
      </c>
      <c r="J113" s="105" t="s">
        <v>81</v>
      </c>
      <c r="K113" s="110">
        <v>1</v>
      </c>
      <c r="L113" s="110">
        <v>1</v>
      </c>
      <c r="M113" s="111">
        <v>1</v>
      </c>
    </row>
    <row r="114" spans="1:13" s="55" customFormat="1" ht="31.5">
      <c r="A114" s="113" t="s">
        <v>278</v>
      </c>
      <c r="B114" s="109" t="s">
        <v>316</v>
      </c>
      <c r="C114" s="109" t="s">
        <v>92</v>
      </c>
      <c r="D114" s="109" t="s">
        <v>276</v>
      </c>
      <c r="E114" s="109" t="s">
        <v>46</v>
      </c>
      <c r="F114" s="109" t="s">
        <v>121</v>
      </c>
      <c r="G114" s="109" t="s">
        <v>92</v>
      </c>
      <c r="H114" s="109" t="s">
        <v>125</v>
      </c>
      <c r="I114" s="109" t="s">
        <v>48</v>
      </c>
      <c r="J114" s="109" t="s">
        <v>48</v>
      </c>
      <c r="K114" s="106">
        <f t="shared" si="17"/>
        <v>1</v>
      </c>
      <c r="L114" s="106">
        <f aca="true" t="shared" si="19" ref="L114:M116">L115</f>
        <v>1</v>
      </c>
      <c r="M114" s="107">
        <f t="shared" si="19"/>
        <v>1</v>
      </c>
    </row>
    <row r="115" spans="1:13" s="51" customFormat="1" ht="45.75">
      <c r="A115" s="118" t="s">
        <v>60</v>
      </c>
      <c r="B115" s="105" t="s">
        <v>316</v>
      </c>
      <c r="C115" s="105" t="s">
        <v>92</v>
      </c>
      <c r="D115" s="105" t="s">
        <v>276</v>
      </c>
      <c r="E115" s="105" t="s">
        <v>46</v>
      </c>
      <c r="F115" s="105" t="s">
        <v>121</v>
      </c>
      <c r="G115" s="105" t="s">
        <v>92</v>
      </c>
      <c r="H115" s="105" t="s">
        <v>125</v>
      </c>
      <c r="I115" s="105" t="s">
        <v>61</v>
      </c>
      <c r="J115" s="105" t="s">
        <v>48</v>
      </c>
      <c r="K115" s="110">
        <f t="shared" si="17"/>
        <v>1</v>
      </c>
      <c r="L115" s="110">
        <f t="shared" si="19"/>
        <v>1</v>
      </c>
      <c r="M115" s="111">
        <f t="shared" si="19"/>
        <v>1</v>
      </c>
    </row>
    <row r="116" spans="1:13" s="51" customFormat="1" ht="15.75">
      <c r="A116" s="104" t="s">
        <v>76</v>
      </c>
      <c r="B116" s="105" t="s">
        <v>316</v>
      </c>
      <c r="C116" s="105" t="s">
        <v>92</v>
      </c>
      <c r="D116" s="105" t="s">
        <v>276</v>
      </c>
      <c r="E116" s="105" t="s">
        <v>46</v>
      </c>
      <c r="F116" s="105" t="s">
        <v>121</v>
      </c>
      <c r="G116" s="105" t="s">
        <v>92</v>
      </c>
      <c r="H116" s="105" t="s">
        <v>125</v>
      </c>
      <c r="I116" s="105" t="s">
        <v>61</v>
      </c>
      <c r="J116" s="105" t="s">
        <v>77</v>
      </c>
      <c r="K116" s="110">
        <f t="shared" si="17"/>
        <v>1</v>
      </c>
      <c r="L116" s="110">
        <f t="shared" si="19"/>
        <v>1</v>
      </c>
      <c r="M116" s="111">
        <f t="shared" si="19"/>
        <v>1</v>
      </c>
    </row>
    <row r="117" spans="1:13" s="51" customFormat="1" ht="15.75">
      <c r="A117" s="104" t="s">
        <v>80</v>
      </c>
      <c r="B117" s="105" t="s">
        <v>316</v>
      </c>
      <c r="C117" s="105" t="s">
        <v>92</v>
      </c>
      <c r="D117" s="105" t="s">
        <v>276</v>
      </c>
      <c r="E117" s="105" t="s">
        <v>46</v>
      </c>
      <c r="F117" s="105" t="s">
        <v>121</v>
      </c>
      <c r="G117" s="105" t="s">
        <v>92</v>
      </c>
      <c r="H117" s="105" t="s">
        <v>125</v>
      </c>
      <c r="I117" s="105" t="s">
        <v>61</v>
      </c>
      <c r="J117" s="105" t="s">
        <v>81</v>
      </c>
      <c r="K117" s="110">
        <v>1</v>
      </c>
      <c r="L117" s="110">
        <v>1</v>
      </c>
      <c r="M117" s="111">
        <v>1</v>
      </c>
    </row>
    <row r="118" spans="1:13" s="55" customFormat="1" ht="15.75">
      <c r="A118" s="108" t="s">
        <v>99</v>
      </c>
      <c r="B118" s="109" t="s">
        <v>316</v>
      </c>
      <c r="C118" s="109" t="s">
        <v>59</v>
      </c>
      <c r="D118" s="109" t="s">
        <v>47</v>
      </c>
      <c r="E118" s="109" t="s">
        <v>47</v>
      </c>
      <c r="F118" s="109" t="s">
        <v>121</v>
      </c>
      <c r="G118" s="109" t="s">
        <v>47</v>
      </c>
      <c r="H118" s="109" t="s">
        <v>116</v>
      </c>
      <c r="I118" s="109" t="s">
        <v>48</v>
      </c>
      <c r="J118" s="109" t="s">
        <v>48</v>
      </c>
      <c r="K118" s="106" t="s">
        <v>349</v>
      </c>
      <c r="L118" s="106">
        <v>335.03644</v>
      </c>
      <c r="M118" s="107">
        <f>M119+M136</f>
        <v>335.03644</v>
      </c>
    </row>
    <row r="119" spans="1:13" s="55" customFormat="1" ht="15.75">
      <c r="A119" s="108" t="s">
        <v>100</v>
      </c>
      <c r="B119" s="109" t="s">
        <v>316</v>
      </c>
      <c r="C119" s="109" t="s">
        <v>59</v>
      </c>
      <c r="D119" s="109" t="s">
        <v>101</v>
      </c>
      <c r="E119" s="109" t="s">
        <v>47</v>
      </c>
      <c r="F119" s="109" t="s">
        <v>121</v>
      </c>
      <c r="G119" s="109" t="s">
        <v>47</v>
      </c>
      <c r="H119" s="109" t="s">
        <v>116</v>
      </c>
      <c r="I119" s="109" t="s">
        <v>48</v>
      </c>
      <c r="J119" s="109" t="s">
        <v>48</v>
      </c>
      <c r="K119" s="106">
        <v>364.35416</v>
      </c>
      <c r="L119" s="106">
        <v>323.65444</v>
      </c>
      <c r="M119" s="107">
        <f>M120</f>
        <v>323.65444</v>
      </c>
    </row>
    <row r="120" spans="1:13" s="55" customFormat="1" ht="63">
      <c r="A120" s="108" t="s">
        <v>313</v>
      </c>
      <c r="B120" s="109" t="s">
        <v>316</v>
      </c>
      <c r="C120" s="109" t="s">
        <v>59</v>
      </c>
      <c r="D120" s="109" t="s">
        <v>101</v>
      </c>
      <c r="E120" s="109" t="s">
        <v>46</v>
      </c>
      <c r="F120" s="109" t="s">
        <v>121</v>
      </c>
      <c r="G120" s="109" t="s">
        <v>47</v>
      </c>
      <c r="H120" s="109" t="s">
        <v>116</v>
      </c>
      <c r="I120" s="109" t="s">
        <v>48</v>
      </c>
      <c r="J120" s="109" t="s">
        <v>48</v>
      </c>
      <c r="K120" s="106">
        <v>364.35416</v>
      </c>
      <c r="L120" s="106">
        <v>323.65444</v>
      </c>
      <c r="M120" s="107">
        <f>M121</f>
        <v>323.65444</v>
      </c>
    </row>
    <row r="121" spans="1:13" s="55" customFormat="1" ht="31.5">
      <c r="A121" s="119" t="s">
        <v>306</v>
      </c>
      <c r="B121" s="109" t="s">
        <v>316</v>
      </c>
      <c r="C121" s="109" t="s">
        <v>59</v>
      </c>
      <c r="D121" s="109" t="s">
        <v>101</v>
      </c>
      <c r="E121" s="109" t="s">
        <v>46</v>
      </c>
      <c r="F121" s="109" t="s">
        <v>121</v>
      </c>
      <c r="G121" s="109" t="s">
        <v>59</v>
      </c>
      <c r="H121" s="109" t="s">
        <v>116</v>
      </c>
      <c r="I121" s="109" t="s">
        <v>48</v>
      </c>
      <c r="J121" s="109" t="s">
        <v>48</v>
      </c>
      <c r="K121" s="106">
        <v>364.35416</v>
      </c>
      <c r="L121" s="106">
        <v>323.65444</v>
      </c>
      <c r="M121" s="107">
        <v>323.65444</v>
      </c>
    </row>
    <row r="122" spans="1:13" s="55" customFormat="1" ht="31.5">
      <c r="A122" s="108" t="s">
        <v>279</v>
      </c>
      <c r="B122" s="109" t="s">
        <v>316</v>
      </c>
      <c r="C122" s="109" t="s">
        <v>59</v>
      </c>
      <c r="D122" s="109" t="s">
        <v>101</v>
      </c>
      <c r="E122" s="109" t="s">
        <v>46</v>
      </c>
      <c r="F122" s="109" t="s">
        <v>121</v>
      </c>
      <c r="G122" s="109" t="s">
        <v>59</v>
      </c>
      <c r="H122" s="109" t="s">
        <v>245</v>
      </c>
      <c r="I122" s="109" t="s">
        <v>48</v>
      </c>
      <c r="J122" s="109" t="s">
        <v>48</v>
      </c>
      <c r="K122" s="106">
        <f aca="true" t="shared" si="20" ref="K122:M123">K123</f>
        <v>207.35416</v>
      </c>
      <c r="L122" s="106">
        <f t="shared" si="20"/>
        <v>113.65444</v>
      </c>
      <c r="M122" s="107">
        <f t="shared" si="20"/>
        <v>95.65444</v>
      </c>
    </row>
    <row r="123" spans="1:13" ht="45">
      <c r="A123" s="120" t="s">
        <v>271</v>
      </c>
      <c r="B123" s="105" t="s">
        <v>316</v>
      </c>
      <c r="C123" s="105" t="s">
        <v>59</v>
      </c>
      <c r="D123" s="105" t="s">
        <v>101</v>
      </c>
      <c r="E123" s="105" t="s">
        <v>46</v>
      </c>
      <c r="F123" s="105" t="s">
        <v>121</v>
      </c>
      <c r="G123" s="105" t="s">
        <v>59</v>
      </c>
      <c r="H123" s="105" t="s">
        <v>245</v>
      </c>
      <c r="I123" s="105" t="s">
        <v>61</v>
      </c>
      <c r="J123" s="105" t="s">
        <v>48</v>
      </c>
      <c r="K123" s="110">
        <f t="shared" si="20"/>
        <v>207.35416</v>
      </c>
      <c r="L123" s="110">
        <v>113.65444</v>
      </c>
      <c r="M123" s="111">
        <v>95.65444</v>
      </c>
    </row>
    <row r="124" spans="1:13" ht="15.75">
      <c r="A124" s="104" t="s">
        <v>62</v>
      </c>
      <c r="B124" s="105" t="s">
        <v>316</v>
      </c>
      <c r="C124" s="105" t="s">
        <v>59</v>
      </c>
      <c r="D124" s="105" t="s">
        <v>101</v>
      </c>
      <c r="E124" s="105" t="s">
        <v>46</v>
      </c>
      <c r="F124" s="105" t="s">
        <v>121</v>
      </c>
      <c r="G124" s="105" t="s">
        <v>59</v>
      </c>
      <c r="H124" s="105" t="s">
        <v>245</v>
      </c>
      <c r="I124" s="105" t="s">
        <v>61</v>
      </c>
      <c r="J124" s="105" t="s">
        <v>63</v>
      </c>
      <c r="K124" s="110">
        <f>K125+K126</f>
        <v>207.35416</v>
      </c>
      <c r="L124" s="121">
        <v>113.65444</v>
      </c>
      <c r="M124" s="111">
        <v>95.65444</v>
      </c>
    </row>
    <row r="125" spans="1:13" ht="15.75">
      <c r="A125" s="104" t="s">
        <v>70</v>
      </c>
      <c r="B125" s="105" t="s">
        <v>316</v>
      </c>
      <c r="C125" s="105" t="s">
        <v>59</v>
      </c>
      <c r="D125" s="105" t="s">
        <v>101</v>
      </c>
      <c r="E125" s="105" t="s">
        <v>46</v>
      </c>
      <c r="F125" s="105" t="s">
        <v>121</v>
      </c>
      <c r="G125" s="105" t="s">
        <v>59</v>
      </c>
      <c r="H125" s="105" t="s">
        <v>245</v>
      </c>
      <c r="I125" s="105" t="s">
        <v>61</v>
      </c>
      <c r="J125" s="105" t="s">
        <v>71</v>
      </c>
      <c r="K125" s="110">
        <v>207.35416</v>
      </c>
      <c r="L125" s="110">
        <v>113.65444</v>
      </c>
      <c r="M125" s="111">
        <v>95.65444</v>
      </c>
    </row>
    <row r="126" spans="1:13" ht="15.75">
      <c r="A126" s="104" t="s">
        <v>72</v>
      </c>
      <c r="B126" s="105" t="s">
        <v>316</v>
      </c>
      <c r="C126" s="105" t="s">
        <v>59</v>
      </c>
      <c r="D126" s="105" t="s">
        <v>101</v>
      </c>
      <c r="E126" s="105" t="s">
        <v>46</v>
      </c>
      <c r="F126" s="105" t="s">
        <v>121</v>
      </c>
      <c r="G126" s="105" t="s">
        <v>59</v>
      </c>
      <c r="H126" s="105" t="s">
        <v>245</v>
      </c>
      <c r="I126" s="105" t="s">
        <v>61</v>
      </c>
      <c r="J126" s="105" t="s">
        <v>73</v>
      </c>
      <c r="K126" s="110">
        <v>0</v>
      </c>
      <c r="L126" s="110">
        <v>0</v>
      </c>
      <c r="M126" s="111">
        <v>0</v>
      </c>
    </row>
    <row r="127" spans="1:13" s="56" customFormat="1" ht="15.75">
      <c r="A127" s="108" t="s">
        <v>107</v>
      </c>
      <c r="B127" s="109" t="s">
        <v>316</v>
      </c>
      <c r="C127" s="109" t="s">
        <v>59</v>
      </c>
      <c r="D127" s="109" t="s">
        <v>101</v>
      </c>
      <c r="E127" s="109" t="s">
        <v>46</v>
      </c>
      <c r="F127" s="109" t="s">
        <v>121</v>
      </c>
      <c r="G127" s="109" t="s">
        <v>59</v>
      </c>
      <c r="H127" s="109" t="s">
        <v>129</v>
      </c>
      <c r="I127" s="109" t="s">
        <v>48</v>
      </c>
      <c r="J127" s="109" t="s">
        <v>48</v>
      </c>
      <c r="K127" s="106">
        <v>157</v>
      </c>
      <c r="L127" s="106">
        <f>L128</f>
        <v>210</v>
      </c>
      <c r="M127" s="107">
        <v>228</v>
      </c>
    </row>
    <row r="128" spans="1:13" s="56" customFormat="1" ht="45">
      <c r="A128" s="120" t="s">
        <v>271</v>
      </c>
      <c r="B128" s="105" t="s">
        <v>316</v>
      </c>
      <c r="C128" s="105" t="s">
        <v>59</v>
      </c>
      <c r="D128" s="105" t="s">
        <v>101</v>
      </c>
      <c r="E128" s="105" t="s">
        <v>46</v>
      </c>
      <c r="F128" s="105" t="s">
        <v>121</v>
      </c>
      <c r="G128" s="105" t="s">
        <v>59</v>
      </c>
      <c r="H128" s="105" t="s">
        <v>129</v>
      </c>
      <c r="I128" s="105" t="s">
        <v>61</v>
      </c>
      <c r="J128" s="105" t="s">
        <v>48</v>
      </c>
      <c r="K128" s="110">
        <v>157</v>
      </c>
      <c r="L128" s="110">
        <f>L129+L134</f>
        <v>210</v>
      </c>
      <c r="M128" s="111">
        <v>228</v>
      </c>
    </row>
    <row r="129" spans="1:13" ht="15.75">
      <c r="A129" s="104" t="s">
        <v>62</v>
      </c>
      <c r="B129" s="105" t="s">
        <v>316</v>
      </c>
      <c r="C129" s="105" t="s">
        <v>59</v>
      </c>
      <c r="D129" s="105" t="s">
        <v>101</v>
      </c>
      <c r="E129" s="105" t="s">
        <v>46</v>
      </c>
      <c r="F129" s="105" t="s">
        <v>121</v>
      </c>
      <c r="G129" s="105" t="s">
        <v>59</v>
      </c>
      <c r="H129" s="105" t="s">
        <v>129</v>
      </c>
      <c r="I129" s="105" t="s">
        <v>61</v>
      </c>
      <c r="J129" s="105" t="s">
        <v>63</v>
      </c>
      <c r="K129" s="110">
        <v>157</v>
      </c>
      <c r="L129" s="110">
        <f>L130+L131+L132+L133</f>
        <v>210</v>
      </c>
      <c r="M129" s="111">
        <v>228</v>
      </c>
    </row>
    <row r="130" spans="1:13" ht="15.75">
      <c r="A130" s="104" t="s">
        <v>68</v>
      </c>
      <c r="B130" s="105" t="s">
        <v>316</v>
      </c>
      <c r="C130" s="105" t="s">
        <v>59</v>
      </c>
      <c r="D130" s="105" t="s">
        <v>101</v>
      </c>
      <c r="E130" s="105" t="s">
        <v>46</v>
      </c>
      <c r="F130" s="105" t="s">
        <v>121</v>
      </c>
      <c r="G130" s="105" t="s">
        <v>59</v>
      </c>
      <c r="H130" s="105" t="s">
        <v>129</v>
      </c>
      <c r="I130" s="105" t="s">
        <v>61</v>
      </c>
      <c r="J130" s="105" t="s">
        <v>69</v>
      </c>
      <c r="K130" s="122">
        <v>140</v>
      </c>
      <c r="L130" s="122">
        <v>190</v>
      </c>
      <c r="M130" s="123">
        <v>220</v>
      </c>
    </row>
    <row r="131" spans="1:13" s="56" customFormat="1" ht="15.75">
      <c r="A131" s="104" t="s">
        <v>114</v>
      </c>
      <c r="B131" s="105" t="s">
        <v>316</v>
      </c>
      <c r="C131" s="105" t="s">
        <v>59</v>
      </c>
      <c r="D131" s="105" t="s">
        <v>101</v>
      </c>
      <c r="E131" s="105" t="s">
        <v>46</v>
      </c>
      <c r="F131" s="105" t="s">
        <v>121</v>
      </c>
      <c r="G131" s="105" t="s">
        <v>59</v>
      </c>
      <c r="H131" s="105" t="s">
        <v>129</v>
      </c>
      <c r="I131" s="105" t="s">
        <v>61</v>
      </c>
      <c r="J131" s="105" t="s">
        <v>113</v>
      </c>
      <c r="K131" s="122">
        <v>17</v>
      </c>
      <c r="L131" s="122">
        <v>10</v>
      </c>
      <c r="M131" s="123">
        <v>3</v>
      </c>
    </row>
    <row r="132" spans="1:13" ht="15.75">
      <c r="A132" s="104" t="s">
        <v>70</v>
      </c>
      <c r="B132" s="105" t="s">
        <v>316</v>
      </c>
      <c r="C132" s="105" t="s">
        <v>59</v>
      </c>
      <c r="D132" s="105" t="s">
        <v>101</v>
      </c>
      <c r="E132" s="105" t="s">
        <v>46</v>
      </c>
      <c r="F132" s="105" t="s">
        <v>121</v>
      </c>
      <c r="G132" s="105" t="s">
        <v>59</v>
      </c>
      <c r="H132" s="105" t="s">
        <v>129</v>
      </c>
      <c r="I132" s="105" t="s">
        <v>61</v>
      </c>
      <c r="J132" s="105" t="s">
        <v>71</v>
      </c>
      <c r="K132" s="122">
        <v>50</v>
      </c>
      <c r="L132" s="122">
        <v>10</v>
      </c>
      <c r="M132" s="123">
        <v>5</v>
      </c>
    </row>
    <row r="133" spans="1:13" ht="15.75">
      <c r="A133" s="104" t="s">
        <v>72</v>
      </c>
      <c r="B133" s="105" t="s">
        <v>316</v>
      </c>
      <c r="C133" s="105" t="s">
        <v>59</v>
      </c>
      <c r="D133" s="105" t="s">
        <v>101</v>
      </c>
      <c r="E133" s="105" t="s">
        <v>46</v>
      </c>
      <c r="F133" s="105" t="s">
        <v>121</v>
      </c>
      <c r="G133" s="105" t="s">
        <v>59</v>
      </c>
      <c r="H133" s="105" t="s">
        <v>129</v>
      </c>
      <c r="I133" s="105" t="s">
        <v>61</v>
      </c>
      <c r="J133" s="105" t="s">
        <v>73</v>
      </c>
      <c r="K133" s="110">
        <v>0</v>
      </c>
      <c r="L133" s="110">
        <v>0</v>
      </c>
      <c r="M133" s="111">
        <v>0</v>
      </c>
    </row>
    <row r="134" spans="1:13" ht="15.75">
      <c r="A134" s="104" t="s">
        <v>76</v>
      </c>
      <c r="B134" s="105" t="s">
        <v>316</v>
      </c>
      <c r="C134" s="105" t="s">
        <v>59</v>
      </c>
      <c r="D134" s="105" t="s">
        <v>101</v>
      </c>
      <c r="E134" s="105" t="s">
        <v>46</v>
      </c>
      <c r="F134" s="105" t="s">
        <v>121</v>
      </c>
      <c r="G134" s="105" t="s">
        <v>59</v>
      </c>
      <c r="H134" s="105" t="s">
        <v>129</v>
      </c>
      <c r="I134" s="105" t="s">
        <v>61</v>
      </c>
      <c r="J134" s="105" t="s">
        <v>77</v>
      </c>
      <c r="K134" s="110">
        <v>0</v>
      </c>
      <c r="L134" s="110">
        <f>L135</f>
        <v>0</v>
      </c>
      <c r="M134" s="111">
        <f>M135</f>
        <v>0</v>
      </c>
    </row>
    <row r="135" spans="1:13" ht="15.75">
      <c r="A135" s="104" t="s">
        <v>80</v>
      </c>
      <c r="B135" s="105" t="s">
        <v>316</v>
      </c>
      <c r="C135" s="105" t="s">
        <v>59</v>
      </c>
      <c r="D135" s="105" t="s">
        <v>101</v>
      </c>
      <c r="E135" s="105" t="s">
        <v>46</v>
      </c>
      <c r="F135" s="105" t="s">
        <v>121</v>
      </c>
      <c r="G135" s="105" t="s">
        <v>59</v>
      </c>
      <c r="H135" s="105" t="s">
        <v>129</v>
      </c>
      <c r="I135" s="105" t="s">
        <v>61</v>
      </c>
      <c r="J135" s="105" t="s">
        <v>81</v>
      </c>
      <c r="K135" s="110">
        <v>0</v>
      </c>
      <c r="L135" s="110">
        <v>0</v>
      </c>
      <c r="M135" s="111">
        <v>0</v>
      </c>
    </row>
    <row r="136" spans="1:13" s="56" customFormat="1" ht="31.5">
      <c r="A136" s="108" t="s">
        <v>103</v>
      </c>
      <c r="B136" s="109" t="s">
        <v>316</v>
      </c>
      <c r="C136" s="109" t="s">
        <v>59</v>
      </c>
      <c r="D136" s="109" t="s">
        <v>104</v>
      </c>
      <c r="E136" s="109" t="s">
        <v>47</v>
      </c>
      <c r="F136" s="109" t="s">
        <v>121</v>
      </c>
      <c r="G136" s="109" t="s">
        <v>47</v>
      </c>
      <c r="H136" s="109" t="s">
        <v>116</v>
      </c>
      <c r="I136" s="109" t="s">
        <v>48</v>
      </c>
      <c r="J136" s="109" t="s">
        <v>48</v>
      </c>
      <c r="K136" s="106">
        <f aca="true" t="shared" si="21" ref="K136:K141">L136</f>
        <v>11.382000000000001</v>
      </c>
      <c r="L136" s="106">
        <f>L137</f>
        <v>11.382000000000001</v>
      </c>
      <c r="M136" s="107">
        <f>M137</f>
        <v>11.382000000000001</v>
      </c>
    </row>
    <row r="137" spans="1:13" s="56" customFormat="1" ht="63">
      <c r="A137" s="108" t="s">
        <v>313</v>
      </c>
      <c r="B137" s="109" t="s">
        <v>316</v>
      </c>
      <c r="C137" s="109" t="s">
        <v>59</v>
      </c>
      <c r="D137" s="109" t="s">
        <v>104</v>
      </c>
      <c r="E137" s="109" t="s">
        <v>46</v>
      </c>
      <c r="F137" s="109" t="s">
        <v>121</v>
      </c>
      <c r="G137" s="109" t="s">
        <v>47</v>
      </c>
      <c r="H137" s="109" t="s">
        <v>116</v>
      </c>
      <c r="I137" s="109" t="s">
        <v>48</v>
      </c>
      <c r="J137" s="109" t="s">
        <v>48</v>
      </c>
      <c r="K137" s="106">
        <f t="shared" si="21"/>
        <v>11.382000000000001</v>
      </c>
      <c r="L137" s="106">
        <f>L138+L167</f>
        <v>11.382000000000001</v>
      </c>
      <c r="M137" s="107">
        <f>M138+M167</f>
        <v>11.382000000000001</v>
      </c>
    </row>
    <row r="138" spans="1:13" s="56" customFormat="1" ht="47.25">
      <c r="A138" s="108" t="s">
        <v>281</v>
      </c>
      <c r="B138" s="109" t="s">
        <v>316</v>
      </c>
      <c r="C138" s="109" t="s">
        <v>59</v>
      </c>
      <c r="D138" s="109" t="s">
        <v>104</v>
      </c>
      <c r="E138" s="109" t="s">
        <v>46</v>
      </c>
      <c r="F138" s="109" t="s">
        <v>121</v>
      </c>
      <c r="G138" s="109" t="s">
        <v>106</v>
      </c>
      <c r="H138" s="109" t="s">
        <v>116</v>
      </c>
      <c r="I138" s="109" t="s">
        <v>48</v>
      </c>
      <c r="J138" s="109" t="s">
        <v>48</v>
      </c>
      <c r="K138" s="106">
        <f t="shared" si="21"/>
        <v>0</v>
      </c>
      <c r="L138" s="106">
        <f>L139+L143+L147+L151+L155+L159+L163</f>
        <v>0</v>
      </c>
      <c r="M138" s="107">
        <f>M139+M143+M147+M151+M155+M159+M163</f>
        <v>0</v>
      </c>
    </row>
    <row r="139" spans="1:13" ht="31.5">
      <c r="A139" s="113" t="s">
        <v>102</v>
      </c>
      <c r="B139" s="105" t="s">
        <v>316</v>
      </c>
      <c r="C139" s="105" t="s">
        <v>59</v>
      </c>
      <c r="D139" s="105" t="s">
        <v>104</v>
      </c>
      <c r="E139" s="105" t="s">
        <v>46</v>
      </c>
      <c r="F139" s="105" t="s">
        <v>121</v>
      </c>
      <c r="G139" s="105" t="s">
        <v>106</v>
      </c>
      <c r="H139" s="105" t="s">
        <v>130</v>
      </c>
      <c r="I139" s="105" t="s">
        <v>48</v>
      </c>
      <c r="J139" s="105" t="s">
        <v>48</v>
      </c>
      <c r="K139" s="110">
        <f t="shared" si="21"/>
        <v>0</v>
      </c>
      <c r="L139" s="110">
        <f aca="true" t="shared" si="22" ref="L139:M141">L140</f>
        <v>0</v>
      </c>
      <c r="M139" s="111">
        <f t="shared" si="22"/>
        <v>0</v>
      </c>
    </row>
    <row r="140" spans="1:13" ht="45">
      <c r="A140" s="112" t="s">
        <v>271</v>
      </c>
      <c r="B140" s="105" t="s">
        <v>316</v>
      </c>
      <c r="C140" s="105" t="s">
        <v>59</v>
      </c>
      <c r="D140" s="105" t="s">
        <v>104</v>
      </c>
      <c r="E140" s="105" t="s">
        <v>46</v>
      </c>
      <c r="F140" s="105" t="s">
        <v>121</v>
      </c>
      <c r="G140" s="105" t="s">
        <v>106</v>
      </c>
      <c r="H140" s="105" t="s">
        <v>130</v>
      </c>
      <c r="I140" s="105" t="s">
        <v>61</v>
      </c>
      <c r="J140" s="105" t="s">
        <v>48</v>
      </c>
      <c r="K140" s="110">
        <f t="shared" si="21"/>
        <v>0</v>
      </c>
      <c r="L140" s="110">
        <f t="shared" si="22"/>
        <v>0</v>
      </c>
      <c r="M140" s="111">
        <f t="shared" si="22"/>
        <v>0</v>
      </c>
    </row>
    <row r="141" spans="1:13" ht="15.75">
      <c r="A141" s="104" t="s">
        <v>62</v>
      </c>
      <c r="B141" s="105" t="s">
        <v>316</v>
      </c>
      <c r="C141" s="105" t="s">
        <v>59</v>
      </c>
      <c r="D141" s="105" t="s">
        <v>104</v>
      </c>
      <c r="E141" s="105" t="s">
        <v>46</v>
      </c>
      <c r="F141" s="105" t="s">
        <v>121</v>
      </c>
      <c r="G141" s="105" t="s">
        <v>106</v>
      </c>
      <c r="H141" s="105" t="s">
        <v>130</v>
      </c>
      <c r="I141" s="105" t="s">
        <v>61</v>
      </c>
      <c r="J141" s="105" t="s">
        <v>63</v>
      </c>
      <c r="K141" s="110">
        <f t="shared" si="21"/>
        <v>0</v>
      </c>
      <c r="L141" s="110">
        <f t="shared" si="22"/>
        <v>0</v>
      </c>
      <c r="M141" s="111">
        <f t="shared" si="22"/>
        <v>0</v>
      </c>
    </row>
    <row r="142" spans="1:13" ht="15.75">
      <c r="A142" s="104" t="s">
        <v>72</v>
      </c>
      <c r="B142" s="105" t="s">
        <v>316</v>
      </c>
      <c r="C142" s="105" t="s">
        <v>59</v>
      </c>
      <c r="D142" s="105" t="s">
        <v>104</v>
      </c>
      <c r="E142" s="105" t="s">
        <v>46</v>
      </c>
      <c r="F142" s="105" t="s">
        <v>121</v>
      </c>
      <c r="G142" s="105" t="s">
        <v>106</v>
      </c>
      <c r="H142" s="105" t="s">
        <v>130</v>
      </c>
      <c r="I142" s="105" t="s">
        <v>61</v>
      </c>
      <c r="J142" s="105" t="s">
        <v>73</v>
      </c>
      <c r="K142" s="110">
        <v>0</v>
      </c>
      <c r="L142" s="110">
        <v>0</v>
      </c>
      <c r="M142" s="111">
        <v>0</v>
      </c>
    </row>
    <row r="143" spans="1:13" s="56" customFormat="1" ht="78.75">
      <c r="A143" s="113" t="s">
        <v>282</v>
      </c>
      <c r="B143" s="109" t="s">
        <v>316</v>
      </c>
      <c r="C143" s="109" t="s">
        <v>59</v>
      </c>
      <c r="D143" s="109" t="s">
        <v>104</v>
      </c>
      <c r="E143" s="109" t="s">
        <v>46</v>
      </c>
      <c r="F143" s="109" t="s">
        <v>121</v>
      </c>
      <c r="G143" s="109" t="s">
        <v>106</v>
      </c>
      <c r="H143" s="109" t="s">
        <v>283</v>
      </c>
      <c r="I143" s="109" t="s">
        <v>48</v>
      </c>
      <c r="J143" s="109" t="s">
        <v>48</v>
      </c>
      <c r="K143" s="106">
        <f>K145</f>
        <v>0</v>
      </c>
      <c r="L143" s="106">
        <f>L145</f>
        <v>0</v>
      </c>
      <c r="M143" s="107">
        <f>M145</f>
        <v>0</v>
      </c>
    </row>
    <row r="144" spans="1:13" ht="45">
      <c r="A144" s="112" t="s">
        <v>271</v>
      </c>
      <c r="B144" s="105" t="s">
        <v>316</v>
      </c>
      <c r="C144" s="105" t="s">
        <v>59</v>
      </c>
      <c r="D144" s="105" t="s">
        <v>104</v>
      </c>
      <c r="E144" s="105" t="s">
        <v>46</v>
      </c>
      <c r="F144" s="105" t="s">
        <v>121</v>
      </c>
      <c r="G144" s="105" t="s">
        <v>106</v>
      </c>
      <c r="H144" s="105" t="s">
        <v>283</v>
      </c>
      <c r="I144" s="105" t="s">
        <v>61</v>
      </c>
      <c r="J144" s="105" t="s">
        <v>48</v>
      </c>
      <c r="K144" s="110">
        <f aca="true" t="shared" si="23" ref="K144:M145">K145</f>
        <v>0</v>
      </c>
      <c r="L144" s="110">
        <f t="shared" si="23"/>
        <v>0</v>
      </c>
      <c r="M144" s="111">
        <f t="shared" si="23"/>
        <v>0</v>
      </c>
    </row>
    <row r="145" spans="1:13" ht="15.75">
      <c r="A145" s="104" t="s">
        <v>62</v>
      </c>
      <c r="B145" s="105" t="s">
        <v>316</v>
      </c>
      <c r="C145" s="105" t="s">
        <v>59</v>
      </c>
      <c r="D145" s="105" t="s">
        <v>104</v>
      </c>
      <c r="E145" s="105" t="s">
        <v>46</v>
      </c>
      <c r="F145" s="105" t="s">
        <v>121</v>
      </c>
      <c r="G145" s="105" t="s">
        <v>106</v>
      </c>
      <c r="H145" s="105" t="s">
        <v>283</v>
      </c>
      <c r="I145" s="105" t="s">
        <v>61</v>
      </c>
      <c r="J145" s="105" t="s">
        <v>63</v>
      </c>
      <c r="K145" s="110">
        <f t="shared" si="23"/>
        <v>0</v>
      </c>
      <c r="L145" s="110">
        <f t="shared" si="23"/>
        <v>0</v>
      </c>
      <c r="M145" s="111">
        <f t="shared" si="23"/>
        <v>0</v>
      </c>
    </row>
    <row r="146" spans="1:13" ht="15.75">
      <c r="A146" s="104" t="s">
        <v>72</v>
      </c>
      <c r="B146" s="105" t="s">
        <v>316</v>
      </c>
      <c r="C146" s="105" t="s">
        <v>59</v>
      </c>
      <c r="D146" s="105" t="s">
        <v>104</v>
      </c>
      <c r="E146" s="105" t="s">
        <v>46</v>
      </c>
      <c r="F146" s="105" t="s">
        <v>121</v>
      </c>
      <c r="G146" s="105" t="s">
        <v>106</v>
      </c>
      <c r="H146" s="105" t="s">
        <v>283</v>
      </c>
      <c r="I146" s="105" t="s">
        <v>61</v>
      </c>
      <c r="J146" s="105" t="s">
        <v>73</v>
      </c>
      <c r="K146" s="110">
        <v>0</v>
      </c>
      <c r="L146" s="110">
        <v>0</v>
      </c>
      <c r="M146" s="111">
        <v>0</v>
      </c>
    </row>
    <row r="147" spans="1:13" s="56" customFormat="1" ht="47.25">
      <c r="A147" s="108" t="s">
        <v>284</v>
      </c>
      <c r="B147" s="109" t="s">
        <v>316</v>
      </c>
      <c r="C147" s="109" t="s">
        <v>59</v>
      </c>
      <c r="D147" s="109" t="s">
        <v>104</v>
      </c>
      <c r="E147" s="109" t="s">
        <v>46</v>
      </c>
      <c r="F147" s="109" t="s">
        <v>121</v>
      </c>
      <c r="G147" s="109" t="s">
        <v>106</v>
      </c>
      <c r="H147" s="109" t="s">
        <v>285</v>
      </c>
      <c r="I147" s="109" t="s">
        <v>48</v>
      </c>
      <c r="J147" s="109" t="s">
        <v>48</v>
      </c>
      <c r="K147" s="106">
        <f aca="true" t="shared" si="24" ref="K147:M149">K148</f>
        <v>0</v>
      </c>
      <c r="L147" s="106">
        <f t="shared" si="24"/>
        <v>0</v>
      </c>
      <c r="M147" s="107">
        <f t="shared" si="24"/>
        <v>0</v>
      </c>
    </row>
    <row r="148" spans="1:13" ht="45">
      <c r="A148" s="112" t="s">
        <v>271</v>
      </c>
      <c r="B148" s="105" t="s">
        <v>316</v>
      </c>
      <c r="C148" s="105" t="s">
        <v>59</v>
      </c>
      <c r="D148" s="105" t="s">
        <v>104</v>
      </c>
      <c r="E148" s="105" t="s">
        <v>46</v>
      </c>
      <c r="F148" s="105" t="s">
        <v>121</v>
      </c>
      <c r="G148" s="105" t="s">
        <v>106</v>
      </c>
      <c r="H148" s="105" t="s">
        <v>285</v>
      </c>
      <c r="I148" s="105" t="s">
        <v>61</v>
      </c>
      <c r="J148" s="105" t="s">
        <v>48</v>
      </c>
      <c r="K148" s="110">
        <f t="shared" si="24"/>
        <v>0</v>
      </c>
      <c r="L148" s="110">
        <f t="shared" si="24"/>
        <v>0</v>
      </c>
      <c r="M148" s="111">
        <f t="shared" si="24"/>
        <v>0</v>
      </c>
    </row>
    <row r="149" spans="1:13" ht="15.75">
      <c r="A149" s="104" t="s">
        <v>62</v>
      </c>
      <c r="B149" s="105" t="s">
        <v>316</v>
      </c>
      <c r="C149" s="105" t="s">
        <v>59</v>
      </c>
      <c r="D149" s="105" t="s">
        <v>104</v>
      </c>
      <c r="E149" s="105" t="s">
        <v>46</v>
      </c>
      <c r="F149" s="105" t="s">
        <v>121</v>
      </c>
      <c r="G149" s="105" t="s">
        <v>106</v>
      </c>
      <c r="H149" s="105" t="s">
        <v>285</v>
      </c>
      <c r="I149" s="105" t="s">
        <v>61</v>
      </c>
      <c r="J149" s="105" t="s">
        <v>63</v>
      </c>
      <c r="K149" s="110">
        <f t="shared" si="24"/>
        <v>0</v>
      </c>
      <c r="L149" s="110">
        <f t="shared" si="24"/>
        <v>0</v>
      </c>
      <c r="M149" s="111">
        <f t="shared" si="24"/>
        <v>0</v>
      </c>
    </row>
    <row r="150" spans="1:13" ht="15.75">
      <c r="A150" s="104" t="s">
        <v>72</v>
      </c>
      <c r="B150" s="105" t="s">
        <v>316</v>
      </c>
      <c r="C150" s="105" t="s">
        <v>59</v>
      </c>
      <c r="D150" s="105" t="s">
        <v>104</v>
      </c>
      <c r="E150" s="105" t="s">
        <v>46</v>
      </c>
      <c r="F150" s="105" t="s">
        <v>121</v>
      </c>
      <c r="G150" s="105" t="s">
        <v>106</v>
      </c>
      <c r="H150" s="105" t="s">
        <v>285</v>
      </c>
      <c r="I150" s="105" t="s">
        <v>61</v>
      </c>
      <c r="J150" s="105" t="s">
        <v>73</v>
      </c>
      <c r="K150" s="110">
        <v>0</v>
      </c>
      <c r="L150" s="110">
        <v>0</v>
      </c>
      <c r="M150" s="111">
        <v>0</v>
      </c>
    </row>
    <row r="151" spans="1:13" s="56" customFormat="1" ht="31.5">
      <c r="A151" s="108" t="s">
        <v>286</v>
      </c>
      <c r="B151" s="109" t="s">
        <v>316</v>
      </c>
      <c r="C151" s="109" t="s">
        <v>59</v>
      </c>
      <c r="D151" s="109" t="s">
        <v>104</v>
      </c>
      <c r="E151" s="109" t="s">
        <v>46</v>
      </c>
      <c r="F151" s="109" t="s">
        <v>121</v>
      </c>
      <c r="G151" s="109" t="s">
        <v>106</v>
      </c>
      <c r="H151" s="109" t="s">
        <v>287</v>
      </c>
      <c r="I151" s="109" t="s">
        <v>48</v>
      </c>
      <c r="J151" s="109" t="s">
        <v>48</v>
      </c>
      <c r="K151" s="106">
        <f aca="true" t="shared" si="25" ref="K151:M153">K152</f>
        <v>0</v>
      </c>
      <c r="L151" s="106">
        <f t="shared" si="25"/>
        <v>0</v>
      </c>
      <c r="M151" s="107">
        <f t="shared" si="25"/>
        <v>0</v>
      </c>
    </row>
    <row r="152" spans="1:13" s="56" customFormat="1" ht="45">
      <c r="A152" s="112" t="s">
        <v>271</v>
      </c>
      <c r="B152" s="105" t="s">
        <v>316</v>
      </c>
      <c r="C152" s="105" t="s">
        <v>59</v>
      </c>
      <c r="D152" s="105" t="s">
        <v>104</v>
      </c>
      <c r="E152" s="105" t="s">
        <v>46</v>
      </c>
      <c r="F152" s="105" t="s">
        <v>121</v>
      </c>
      <c r="G152" s="105" t="s">
        <v>106</v>
      </c>
      <c r="H152" s="105" t="s">
        <v>287</v>
      </c>
      <c r="I152" s="105" t="s">
        <v>61</v>
      </c>
      <c r="J152" s="105" t="s">
        <v>48</v>
      </c>
      <c r="K152" s="110">
        <f t="shared" si="25"/>
        <v>0</v>
      </c>
      <c r="L152" s="110">
        <f t="shared" si="25"/>
        <v>0</v>
      </c>
      <c r="M152" s="111">
        <f t="shared" si="25"/>
        <v>0</v>
      </c>
    </row>
    <row r="153" spans="1:13" ht="15.75">
      <c r="A153" s="104" t="s">
        <v>62</v>
      </c>
      <c r="B153" s="105" t="s">
        <v>316</v>
      </c>
      <c r="C153" s="105" t="s">
        <v>59</v>
      </c>
      <c r="D153" s="105" t="s">
        <v>104</v>
      </c>
      <c r="E153" s="105" t="s">
        <v>46</v>
      </c>
      <c r="F153" s="105" t="s">
        <v>121</v>
      </c>
      <c r="G153" s="105" t="s">
        <v>106</v>
      </c>
      <c r="H153" s="105" t="s">
        <v>287</v>
      </c>
      <c r="I153" s="105" t="s">
        <v>61</v>
      </c>
      <c r="J153" s="105" t="s">
        <v>63</v>
      </c>
      <c r="K153" s="110">
        <f t="shared" si="25"/>
        <v>0</v>
      </c>
      <c r="L153" s="110">
        <f t="shared" si="25"/>
        <v>0</v>
      </c>
      <c r="M153" s="111">
        <f t="shared" si="25"/>
        <v>0</v>
      </c>
    </row>
    <row r="154" spans="1:13" ht="15.75">
      <c r="A154" s="104" t="s">
        <v>72</v>
      </c>
      <c r="B154" s="105" t="s">
        <v>316</v>
      </c>
      <c r="C154" s="105" t="s">
        <v>59</v>
      </c>
      <c r="D154" s="105" t="s">
        <v>104</v>
      </c>
      <c r="E154" s="105" t="s">
        <v>46</v>
      </c>
      <c r="F154" s="105" t="s">
        <v>121</v>
      </c>
      <c r="G154" s="105" t="s">
        <v>106</v>
      </c>
      <c r="H154" s="105" t="s">
        <v>287</v>
      </c>
      <c r="I154" s="105" t="s">
        <v>61</v>
      </c>
      <c r="J154" s="105" t="s">
        <v>73</v>
      </c>
      <c r="K154" s="110">
        <v>0</v>
      </c>
      <c r="L154" s="110">
        <v>0</v>
      </c>
      <c r="M154" s="111">
        <v>0</v>
      </c>
    </row>
    <row r="155" spans="1:13" s="56" customFormat="1" ht="31.5">
      <c r="A155" s="108" t="s">
        <v>288</v>
      </c>
      <c r="B155" s="109" t="s">
        <v>316</v>
      </c>
      <c r="C155" s="109" t="s">
        <v>59</v>
      </c>
      <c r="D155" s="109" t="s">
        <v>104</v>
      </c>
      <c r="E155" s="109" t="s">
        <v>46</v>
      </c>
      <c r="F155" s="109" t="s">
        <v>121</v>
      </c>
      <c r="G155" s="109" t="s">
        <v>106</v>
      </c>
      <c r="H155" s="109" t="s">
        <v>289</v>
      </c>
      <c r="I155" s="109" t="s">
        <v>48</v>
      </c>
      <c r="J155" s="109" t="s">
        <v>48</v>
      </c>
      <c r="K155" s="106">
        <f aca="true" t="shared" si="26" ref="K155:M157">L155</f>
        <v>0</v>
      </c>
      <c r="L155" s="106">
        <f t="shared" si="26"/>
        <v>0</v>
      </c>
      <c r="M155" s="107">
        <f t="shared" si="26"/>
        <v>0</v>
      </c>
    </row>
    <row r="156" spans="1:13" ht="45">
      <c r="A156" s="112" t="s">
        <v>271</v>
      </c>
      <c r="B156" s="105" t="s">
        <v>316</v>
      </c>
      <c r="C156" s="105" t="s">
        <v>59</v>
      </c>
      <c r="D156" s="105" t="s">
        <v>104</v>
      </c>
      <c r="E156" s="105" t="s">
        <v>46</v>
      </c>
      <c r="F156" s="105" t="s">
        <v>121</v>
      </c>
      <c r="G156" s="105" t="s">
        <v>106</v>
      </c>
      <c r="H156" s="105" t="s">
        <v>289</v>
      </c>
      <c r="I156" s="105" t="s">
        <v>61</v>
      </c>
      <c r="J156" s="105" t="s">
        <v>48</v>
      </c>
      <c r="K156" s="110">
        <f t="shared" si="26"/>
        <v>0</v>
      </c>
      <c r="L156" s="110">
        <f t="shared" si="26"/>
        <v>0</v>
      </c>
      <c r="M156" s="111">
        <f t="shared" si="26"/>
        <v>0</v>
      </c>
    </row>
    <row r="157" spans="1:13" s="56" customFormat="1" ht="15.75">
      <c r="A157" s="104" t="s">
        <v>62</v>
      </c>
      <c r="B157" s="105" t="s">
        <v>316</v>
      </c>
      <c r="C157" s="105" t="s">
        <v>59</v>
      </c>
      <c r="D157" s="105" t="s">
        <v>104</v>
      </c>
      <c r="E157" s="105" t="s">
        <v>46</v>
      </c>
      <c r="F157" s="105" t="s">
        <v>121</v>
      </c>
      <c r="G157" s="105" t="s">
        <v>106</v>
      </c>
      <c r="H157" s="105" t="s">
        <v>289</v>
      </c>
      <c r="I157" s="105" t="s">
        <v>61</v>
      </c>
      <c r="J157" s="105" t="s">
        <v>63</v>
      </c>
      <c r="K157" s="110">
        <f t="shared" si="26"/>
        <v>0</v>
      </c>
      <c r="L157" s="110">
        <f t="shared" si="26"/>
        <v>0</v>
      </c>
      <c r="M157" s="111">
        <f t="shared" si="26"/>
        <v>0</v>
      </c>
    </row>
    <row r="158" spans="1:13" ht="15.75">
      <c r="A158" s="104" t="s">
        <v>72</v>
      </c>
      <c r="B158" s="105" t="s">
        <v>316</v>
      </c>
      <c r="C158" s="105" t="s">
        <v>59</v>
      </c>
      <c r="D158" s="105" t="s">
        <v>104</v>
      </c>
      <c r="E158" s="105" t="s">
        <v>46</v>
      </c>
      <c r="F158" s="105" t="s">
        <v>121</v>
      </c>
      <c r="G158" s="105" t="s">
        <v>106</v>
      </c>
      <c r="H158" s="105" t="s">
        <v>289</v>
      </c>
      <c r="I158" s="105" t="s">
        <v>61</v>
      </c>
      <c r="J158" s="105" t="s">
        <v>73</v>
      </c>
      <c r="K158" s="110">
        <v>0</v>
      </c>
      <c r="L158" s="110">
        <v>0</v>
      </c>
      <c r="M158" s="111">
        <v>0</v>
      </c>
    </row>
    <row r="159" spans="1:13" s="55" customFormat="1" ht="31.5">
      <c r="A159" s="108" t="s">
        <v>290</v>
      </c>
      <c r="B159" s="109" t="s">
        <v>316</v>
      </c>
      <c r="C159" s="109" t="s">
        <v>59</v>
      </c>
      <c r="D159" s="109" t="s">
        <v>104</v>
      </c>
      <c r="E159" s="109" t="s">
        <v>46</v>
      </c>
      <c r="F159" s="109" t="s">
        <v>121</v>
      </c>
      <c r="G159" s="109" t="s">
        <v>106</v>
      </c>
      <c r="H159" s="109" t="s">
        <v>291</v>
      </c>
      <c r="I159" s="109" t="s">
        <v>48</v>
      </c>
      <c r="J159" s="109" t="s">
        <v>48</v>
      </c>
      <c r="K159" s="106">
        <f>K161</f>
        <v>0</v>
      </c>
      <c r="L159" s="106">
        <f>L161</f>
        <v>0</v>
      </c>
      <c r="M159" s="107">
        <f>M161</f>
        <v>0</v>
      </c>
    </row>
    <row r="160" spans="1:13" s="55" customFormat="1" ht="30">
      <c r="A160" s="112" t="s">
        <v>280</v>
      </c>
      <c r="B160" s="105" t="s">
        <v>316</v>
      </c>
      <c r="C160" s="105" t="s">
        <v>59</v>
      </c>
      <c r="D160" s="105" t="s">
        <v>104</v>
      </c>
      <c r="E160" s="105" t="s">
        <v>46</v>
      </c>
      <c r="F160" s="105" t="s">
        <v>121</v>
      </c>
      <c r="G160" s="105" t="s">
        <v>106</v>
      </c>
      <c r="H160" s="105" t="s">
        <v>291</v>
      </c>
      <c r="I160" s="105" t="s">
        <v>61</v>
      </c>
      <c r="J160" s="105" t="s">
        <v>48</v>
      </c>
      <c r="K160" s="110">
        <f aca="true" t="shared" si="27" ref="K160:M161">K161</f>
        <v>0</v>
      </c>
      <c r="L160" s="110">
        <f t="shared" si="27"/>
        <v>0</v>
      </c>
      <c r="M160" s="111">
        <f t="shared" si="27"/>
        <v>0</v>
      </c>
    </row>
    <row r="161" spans="1:13" s="51" customFormat="1" ht="15.75">
      <c r="A161" s="104" t="s">
        <v>62</v>
      </c>
      <c r="B161" s="105">
        <v>622</v>
      </c>
      <c r="C161" s="105" t="s">
        <v>59</v>
      </c>
      <c r="D161" s="105" t="s">
        <v>104</v>
      </c>
      <c r="E161" s="105" t="s">
        <v>46</v>
      </c>
      <c r="F161" s="105" t="s">
        <v>121</v>
      </c>
      <c r="G161" s="105" t="s">
        <v>106</v>
      </c>
      <c r="H161" s="105" t="s">
        <v>291</v>
      </c>
      <c r="I161" s="105" t="s">
        <v>61</v>
      </c>
      <c r="J161" s="105" t="s">
        <v>63</v>
      </c>
      <c r="K161" s="110">
        <f t="shared" si="27"/>
        <v>0</v>
      </c>
      <c r="L161" s="110">
        <f t="shared" si="27"/>
        <v>0</v>
      </c>
      <c r="M161" s="111">
        <f t="shared" si="27"/>
        <v>0</v>
      </c>
    </row>
    <row r="162" spans="1:13" s="51" customFormat="1" ht="15.75">
      <c r="A162" s="104" t="s">
        <v>72</v>
      </c>
      <c r="B162" s="105" t="s">
        <v>316</v>
      </c>
      <c r="C162" s="105" t="s">
        <v>59</v>
      </c>
      <c r="D162" s="105" t="s">
        <v>104</v>
      </c>
      <c r="E162" s="105" t="s">
        <v>46</v>
      </c>
      <c r="F162" s="105" t="s">
        <v>121</v>
      </c>
      <c r="G162" s="105" t="s">
        <v>106</v>
      </c>
      <c r="H162" s="105" t="s">
        <v>291</v>
      </c>
      <c r="I162" s="105" t="s">
        <v>61</v>
      </c>
      <c r="J162" s="105" t="s">
        <v>73</v>
      </c>
      <c r="K162" s="110">
        <v>0</v>
      </c>
      <c r="L162" s="110">
        <v>0</v>
      </c>
      <c r="M162" s="111">
        <v>0</v>
      </c>
    </row>
    <row r="163" spans="1:13" s="55" customFormat="1" ht="31.5">
      <c r="A163" s="108" t="s">
        <v>257</v>
      </c>
      <c r="B163" s="109" t="s">
        <v>316</v>
      </c>
      <c r="C163" s="109" t="s">
        <v>59</v>
      </c>
      <c r="D163" s="109" t="s">
        <v>104</v>
      </c>
      <c r="E163" s="109" t="s">
        <v>46</v>
      </c>
      <c r="F163" s="109" t="s">
        <v>121</v>
      </c>
      <c r="G163" s="109" t="s">
        <v>106</v>
      </c>
      <c r="H163" s="109" t="s">
        <v>258</v>
      </c>
      <c r="I163" s="109" t="s">
        <v>48</v>
      </c>
      <c r="J163" s="109" t="s">
        <v>48</v>
      </c>
      <c r="K163" s="106">
        <f aca="true" t="shared" si="28" ref="K163:M165">K164</f>
        <v>2.7</v>
      </c>
      <c r="L163" s="106">
        <f t="shared" si="28"/>
        <v>0</v>
      </c>
      <c r="M163" s="107">
        <f t="shared" si="28"/>
        <v>0</v>
      </c>
    </row>
    <row r="164" spans="1:13" s="51" customFormat="1" ht="45">
      <c r="A164" s="112" t="s">
        <v>271</v>
      </c>
      <c r="B164" s="105" t="s">
        <v>316</v>
      </c>
      <c r="C164" s="105" t="s">
        <v>59</v>
      </c>
      <c r="D164" s="105" t="s">
        <v>104</v>
      </c>
      <c r="E164" s="105" t="s">
        <v>46</v>
      </c>
      <c r="F164" s="105" t="s">
        <v>121</v>
      </c>
      <c r="G164" s="105" t="s">
        <v>106</v>
      </c>
      <c r="H164" s="105" t="s">
        <v>258</v>
      </c>
      <c r="I164" s="105" t="s">
        <v>61</v>
      </c>
      <c r="J164" s="105" t="s">
        <v>48</v>
      </c>
      <c r="K164" s="110">
        <f t="shared" si="28"/>
        <v>2.7</v>
      </c>
      <c r="L164" s="110">
        <f t="shared" si="28"/>
        <v>0</v>
      </c>
      <c r="M164" s="111">
        <f t="shared" si="28"/>
        <v>0</v>
      </c>
    </row>
    <row r="165" spans="1:13" s="55" customFormat="1" ht="15.75">
      <c r="A165" s="104" t="s">
        <v>62</v>
      </c>
      <c r="B165" s="105" t="s">
        <v>316</v>
      </c>
      <c r="C165" s="105" t="s">
        <v>59</v>
      </c>
      <c r="D165" s="105" t="s">
        <v>104</v>
      </c>
      <c r="E165" s="105" t="s">
        <v>46</v>
      </c>
      <c r="F165" s="105" t="s">
        <v>121</v>
      </c>
      <c r="G165" s="105" t="s">
        <v>106</v>
      </c>
      <c r="H165" s="105" t="s">
        <v>258</v>
      </c>
      <c r="I165" s="105" t="s">
        <v>61</v>
      </c>
      <c r="J165" s="105" t="s">
        <v>63</v>
      </c>
      <c r="K165" s="110">
        <f t="shared" si="28"/>
        <v>2.7</v>
      </c>
      <c r="L165" s="110">
        <f t="shared" si="28"/>
        <v>0</v>
      </c>
      <c r="M165" s="111">
        <f t="shared" si="28"/>
        <v>0</v>
      </c>
    </row>
    <row r="166" spans="1:13" s="51" customFormat="1" ht="15.75">
      <c r="A166" s="104" t="s">
        <v>72</v>
      </c>
      <c r="B166" s="105" t="s">
        <v>316</v>
      </c>
      <c r="C166" s="105" t="s">
        <v>59</v>
      </c>
      <c r="D166" s="105" t="s">
        <v>104</v>
      </c>
      <c r="E166" s="105" t="s">
        <v>46</v>
      </c>
      <c r="F166" s="105" t="s">
        <v>121</v>
      </c>
      <c r="G166" s="105" t="s">
        <v>106</v>
      </c>
      <c r="H166" s="105" t="s">
        <v>258</v>
      </c>
      <c r="I166" s="105" t="s">
        <v>61</v>
      </c>
      <c r="J166" s="105" t="s">
        <v>73</v>
      </c>
      <c r="K166" s="110">
        <v>2.7</v>
      </c>
      <c r="L166" s="110">
        <v>0</v>
      </c>
      <c r="M166" s="111">
        <v>0</v>
      </c>
    </row>
    <row r="167" spans="1:13" s="55" customFormat="1" ht="78.75">
      <c r="A167" s="124" t="s">
        <v>292</v>
      </c>
      <c r="B167" s="109" t="s">
        <v>316</v>
      </c>
      <c r="C167" s="109" t="s">
        <v>59</v>
      </c>
      <c r="D167" s="109" t="s">
        <v>104</v>
      </c>
      <c r="E167" s="109" t="s">
        <v>46</v>
      </c>
      <c r="F167" s="109" t="s">
        <v>121</v>
      </c>
      <c r="G167" s="109" t="s">
        <v>110</v>
      </c>
      <c r="H167" s="109" t="s">
        <v>116</v>
      </c>
      <c r="I167" s="109" t="s">
        <v>48</v>
      </c>
      <c r="J167" s="109" t="s">
        <v>48</v>
      </c>
      <c r="K167" s="106">
        <f aca="true" t="shared" si="29" ref="K167:K173">L167</f>
        <v>11.382000000000001</v>
      </c>
      <c r="L167" s="106">
        <f>L168+L172</f>
        <v>11.382000000000001</v>
      </c>
      <c r="M167" s="107">
        <f>M168+M172</f>
        <v>11.382000000000001</v>
      </c>
    </row>
    <row r="168" spans="1:13" s="55" customFormat="1" ht="63">
      <c r="A168" s="124" t="s">
        <v>293</v>
      </c>
      <c r="B168" s="109" t="s">
        <v>316</v>
      </c>
      <c r="C168" s="109" t="s">
        <v>59</v>
      </c>
      <c r="D168" s="109" t="s">
        <v>104</v>
      </c>
      <c r="E168" s="109" t="s">
        <v>46</v>
      </c>
      <c r="F168" s="109" t="s">
        <v>121</v>
      </c>
      <c r="G168" s="109" t="s">
        <v>110</v>
      </c>
      <c r="H168" s="109" t="s">
        <v>131</v>
      </c>
      <c r="I168" s="109" t="s">
        <v>48</v>
      </c>
      <c r="J168" s="109" t="s">
        <v>48</v>
      </c>
      <c r="K168" s="106">
        <f t="shared" si="29"/>
        <v>2.428</v>
      </c>
      <c r="L168" s="106">
        <f aca="true" t="shared" si="30" ref="L168:M170">L169</f>
        <v>2.428</v>
      </c>
      <c r="M168" s="107">
        <f t="shared" si="30"/>
        <v>2.428</v>
      </c>
    </row>
    <row r="169" spans="1:13" s="51" customFormat="1" ht="15.75">
      <c r="A169" s="108" t="s">
        <v>83</v>
      </c>
      <c r="B169" s="105" t="s">
        <v>316</v>
      </c>
      <c r="C169" s="105" t="s">
        <v>59</v>
      </c>
      <c r="D169" s="105" t="s">
        <v>104</v>
      </c>
      <c r="E169" s="105" t="s">
        <v>46</v>
      </c>
      <c r="F169" s="105" t="s">
        <v>121</v>
      </c>
      <c r="G169" s="105" t="s">
        <v>110</v>
      </c>
      <c r="H169" s="105" t="s">
        <v>131</v>
      </c>
      <c r="I169" s="105" t="s">
        <v>84</v>
      </c>
      <c r="J169" s="105" t="s">
        <v>48</v>
      </c>
      <c r="K169" s="110">
        <f t="shared" si="29"/>
        <v>2.428</v>
      </c>
      <c r="L169" s="110">
        <f t="shared" si="30"/>
        <v>2.428</v>
      </c>
      <c r="M169" s="111">
        <f t="shared" si="30"/>
        <v>2.428</v>
      </c>
    </row>
    <row r="170" spans="1:13" s="55" customFormat="1" ht="15.75">
      <c r="A170" s="108" t="s">
        <v>85</v>
      </c>
      <c r="B170" s="105" t="s">
        <v>316</v>
      </c>
      <c r="C170" s="105" t="s">
        <v>59</v>
      </c>
      <c r="D170" s="105" t="s">
        <v>104</v>
      </c>
      <c r="E170" s="105" t="s">
        <v>46</v>
      </c>
      <c r="F170" s="105" t="s">
        <v>121</v>
      </c>
      <c r="G170" s="105" t="s">
        <v>110</v>
      </c>
      <c r="H170" s="105" t="s">
        <v>131</v>
      </c>
      <c r="I170" s="105" t="s">
        <v>84</v>
      </c>
      <c r="J170" s="105" t="s">
        <v>86</v>
      </c>
      <c r="K170" s="110">
        <f t="shared" si="29"/>
        <v>2.428</v>
      </c>
      <c r="L170" s="110">
        <f t="shared" si="30"/>
        <v>2.428</v>
      </c>
      <c r="M170" s="111">
        <f t="shared" si="30"/>
        <v>2.428</v>
      </c>
    </row>
    <row r="171" spans="1:13" s="51" customFormat="1" ht="31.5">
      <c r="A171" s="108" t="s">
        <v>87</v>
      </c>
      <c r="B171" s="105" t="s">
        <v>316</v>
      </c>
      <c r="C171" s="105" t="s">
        <v>59</v>
      </c>
      <c r="D171" s="105" t="s">
        <v>104</v>
      </c>
      <c r="E171" s="105" t="s">
        <v>46</v>
      </c>
      <c r="F171" s="105" t="s">
        <v>121</v>
      </c>
      <c r="G171" s="105" t="s">
        <v>110</v>
      </c>
      <c r="H171" s="105" t="s">
        <v>131</v>
      </c>
      <c r="I171" s="105" t="s">
        <v>84</v>
      </c>
      <c r="J171" s="105" t="s">
        <v>88</v>
      </c>
      <c r="K171" s="110">
        <v>2.428</v>
      </c>
      <c r="L171" s="110">
        <v>2.428</v>
      </c>
      <c r="M171" s="111">
        <v>2.428</v>
      </c>
    </row>
    <row r="172" spans="1:13" s="55" customFormat="1" ht="126">
      <c r="A172" s="125" t="s">
        <v>235</v>
      </c>
      <c r="B172" s="109" t="s">
        <v>316</v>
      </c>
      <c r="C172" s="109" t="s">
        <v>59</v>
      </c>
      <c r="D172" s="109" t="s">
        <v>104</v>
      </c>
      <c r="E172" s="109" t="s">
        <v>46</v>
      </c>
      <c r="F172" s="109" t="s">
        <v>121</v>
      </c>
      <c r="G172" s="109" t="s">
        <v>110</v>
      </c>
      <c r="H172" s="109" t="s">
        <v>132</v>
      </c>
      <c r="I172" s="109" t="s">
        <v>48</v>
      </c>
      <c r="J172" s="109" t="s">
        <v>48</v>
      </c>
      <c r="K172" s="106">
        <f t="shared" si="29"/>
        <v>8.954</v>
      </c>
      <c r="L172" s="106">
        <f aca="true" t="shared" si="31" ref="L172:M174">L173</f>
        <v>8.954</v>
      </c>
      <c r="M172" s="107">
        <f t="shared" si="31"/>
        <v>8.954</v>
      </c>
    </row>
    <row r="173" spans="1:13" s="51" customFormat="1" ht="15.75">
      <c r="A173" s="104" t="s">
        <v>83</v>
      </c>
      <c r="B173" s="105" t="s">
        <v>316</v>
      </c>
      <c r="C173" s="105" t="s">
        <v>59</v>
      </c>
      <c r="D173" s="105" t="s">
        <v>104</v>
      </c>
      <c r="E173" s="105" t="s">
        <v>46</v>
      </c>
      <c r="F173" s="105" t="s">
        <v>121</v>
      </c>
      <c r="G173" s="105" t="s">
        <v>110</v>
      </c>
      <c r="H173" s="105" t="s">
        <v>132</v>
      </c>
      <c r="I173" s="105" t="s">
        <v>84</v>
      </c>
      <c r="J173" s="105" t="s">
        <v>48</v>
      </c>
      <c r="K173" s="110">
        <f t="shared" si="29"/>
        <v>8.954</v>
      </c>
      <c r="L173" s="110">
        <f t="shared" si="31"/>
        <v>8.954</v>
      </c>
      <c r="M173" s="111">
        <f t="shared" si="31"/>
        <v>8.954</v>
      </c>
    </row>
    <row r="174" spans="1:13" s="51" customFormat="1" ht="15.75">
      <c r="A174" s="104" t="s">
        <v>85</v>
      </c>
      <c r="B174" s="105" t="s">
        <v>316</v>
      </c>
      <c r="C174" s="105" t="s">
        <v>59</v>
      </c>
      <c r="D174" s="105" t="s">
        <v>104</v>
      </c>
      <c r="E174" s="105" t="s">
        <v>46</v>
      </c>
      <c r="F174" s="105" t="s">
        <v>121</v>
      </c>
      <c r="G174" s="105" t="s">
        <v>110</v>
      </c>
      <c r="H174" s="105" t="s">
        <v>132</v>
      </c>
      <c r="I174" s="105" t="s">
        <v>84</v>
      </c>
      <c r="J174" s="105" t="s">
        <v>86</v>
      </c>
      <c r="K174" s="110">
        <v>8.954</v>
      </c>
      <c r="L174" s="110">
        <v>8.954</v>
      </c>
      <c r="M174" s="111">
        <f t="shared" si="31"/>
        <v>8.954</v>
      </c>
    </row>
    <row r="175" spans="1:13" s="55" customFormat="1" ht="30.75">
      <c r="A175" s="104" t="s">
        <v>87</v>
      </c>
      <c r="B175" s="105" t="s">
        <v>316</v>
      </c>
      <c r="C175" s="105" t="s">
        <v>59</v>
      </c>
      <c r="D175" s="105" t="s">
        <v>104</v>
      </c>
      <c r="E175" s="105" t="s">
        <v>46</v>
      </c>
      <c r="F175" s="105" t="s">
        <v>121</v>
      </c>
      <c r="G175" s="105" t="s">
        <v>110</v>
      </c>
      <c r="H175" s="105" t="s">
        <v>132</v>
      </c>
      <c r="I175" s="105" t="s">
        <v>84</v>
      </c>
      <c r="J175" s="105" t="s">
        <v>88</v>
      </c>
      <c r="K175" s="110">
        <v>8.954</v>
      </c>
      <c r="L175" s="110">
        <v>8.954</v>
      </c>
      <c r="M175" s="111">
        <v>8.954</v>
      </c>
    </row>
    <row r="176" spans="1:13" s="55" customFormat="1" ht="15.75">
      <c r="A176" s="108" t="s">
        <v>105</v>
      </c>
      <c r="B176" s="109" t="s">
        <v>316</v>
      </c>
      <c r="C176" s="109" t="s">
        <v>106</v>
      </c>
      <c r="D176" s="109" t="s">
        <v>47</v>
      </c>
      <c r="E176" s="109" t="s">
        <v>47</v>
      </c>
      <c r="F176" s="109" t="s">
        <v>121</v>
      </c>
      <c r="G176" s="109" t="s">
        <v>47</v>
      </c>
      <c r="H176" s="109" t="s">
        <v>116</v>
      </c>
      <c r="I176" s="109" t="s">
        <v>48</v>
      </c>
      <c r="J176" s="109" t="s">
        <v>48</v>
      </c>
      <c r="K176" s="106">
        <v>809.94508</v>
      </c>
      <c r="L176" s="106">
        <v>37.058</v>
      </c>
      <c r="M176" s="107">
        <v>5.821</v>
      </c>
    </row>
    <row r="177" spans="1:13" s="55" customFormat="1" ht="15.75">
      <c r="A177" s="108" t="s">
        <v>294</v>
      </c>
      <c r="B177" s="109" t="s">
        <v>316</v>
      </c>
      <c r="C177" s="109" t="s">
        <v>106</v>
      </c>
      <c r="D177" s="109" t="s">
        <v>92</v>
      </c>
      <c r="E177" s="109" t="s">
        <v>47</v>
      </c>
      <c r="F177" s="109" t="s">
        <v>121</v>
      </c>
      <c r="G177" s="109" t="s">
        <v>47</v>
      </c>
      <c r="H177" s="109" t="s">
        <v>116</v>
      </c>
      <c r="I177" s="109" t="s">
        <v>48</v>
      </c>
      <c r="J177" s="109" t="s">
        <v>48</v>
      </c>
      <c r="K177" s="106">
        <f>K178</f>
        <v>809.94508</v>
      </c>
      <c r="L177" s="106">
        <v>37.058</v>
      </c>
      <c r="M177" s="107">
        <v>5.821</v>
      </c>
    </row>
    <row r="178" spans="1:13" s="55" customFormat="1" ht="63">
      <c r="A178" s="108" t="s">
        <v>313</v>
      </c>
      <c r="B178" s="109" t="s">
        <v>316</v>
      </c>
      <c r="C178" s="109" t="s">
        <v>106</v>
      </c>
      <c r="D178" s="109" t="s">
        <v>92</v>
      </c>
      <c r="E178" s="109" t="s">
        <v>46</v>
      </c>
      <c r="F178" s="109" t="s">
        <v>121</v>
      </c>
      <c r="G178" s="109" t="s">
        <v>47</v>
      </c>
      <c r="H178" s="109" t="s">
        <v>116</v>
      </c>
      <c r="I178" s="109" t="s">
        <v>48</v>
      </c>
      <c r="J178" s="109" t="s">
        <v>48</v>
      </c>
      <c r="K178" s="106">
        <v>809.94508</v>
      </c>
      <c r="L178" s="106">
        <v>37.058</v>
      </c>
      <c r="M178" s="107">
        <v>5.821</v>
      </c>
    </row>
    <row r="179" spans="1:13" s="55" customFormat="1" ht="31.5">
      <c r="A179" s="108" t="s">
        <v>295</v>
      </c>
      <c r="B179" s="109" t="s">
        <v>316</v>
      </c>
      <c r="C179" s="109" t="s">
        <v>106</v>
      </c>
      <c r="D179" s="109" t="s">
        <v>92</v>
      </c>
      <c r="E179" s="109" t="s">
        <v>46</v>
      </c>
      <c r="F179" s="109" t="s">
        <v>121</v>
      </c>
      <c r="G179" s="109" t="s">
        <v>89</v>
      </c>
      <c r="H179" s="109" t="s">
        <v>116</v>
      </c>
      <c r="I179" s="109" t="s">
        <v>48</v>
      </c>
      <c r="J179" s="109" t="s">
        <v>48</v>
      </c>
      <c r="K179" s="106">
        <v>809.94508</v>
      </c>
      <c r="L179" s="106">
        <v>37.058</v>
      </c>
      <c r="M179" s="107">
        <v>5.821</v>
      </c>
    </row>
    <row r="180" spans="1:13" s="55" customFormat="1" ht="31.5">
      <c r="A180" s="113" t="s">
        <v>296</v>
      </c>
      <c r="B180" s="109" t="s">
        <v>316</v>
      </c>
      <c r="C180" s="109" t="s">
        <v>106</v>
      </c>
      <c r="D180" s="109" t="s">
        <v>92</v>
      </c>
      <c r="E180" s="109" t="s">
        <v>46</v>
      </c>
      <c r="F180" s="109" t="s">
        <v>121</v>
      </c>
      <c r="G180" s="109" t="s">
        <v>89</v>
      </c>
      <c r="H180" s="92">
        <v>90780</v>
      </c>
      <c r="I180" s="109" t="s">
        <v>48</v>
      </c>
      <c r="J180" s="109" t="s">
        <v>48</v>
      </c>
      <c r="K180" s="106">
        <f>K181</f>
        <v>807.94508</v>
      </c>
      <c r="L180" s="106">
        <f>L181</f>
        <v>37.058</v>
      </c>
      <c r="M180" s="106">
        <v>2.821</v>
      </c>
    </row>
    <row r="181" spans="1:13" s="51" customFormat="1" ht="45">
      <c r="A181" s="112" t="s">
        <v>271</v>
      </c>
      <c r="B181" s="105" t="s">
        <v>316</v>
      </c>
      <c r="C181" s="105" t="s">
        <v>106</v>
      </c>
      <c r="D181" s="105" t="s">
        <v>92</v>
      </c>
      <c r="E181" s="105" t="s">
        <v>46</v>
      </c>
      <c r="F181" s="105" t="s">
        <v>121</v>
      </c>
      <c r="G181" s="105" t="s">
        <v>89</v>
      </c>
      <c r="H181" s="105" t="s">
        <v>133</v>
      </c>
      <c r="I181" s="105" t="s">
        <v>61</v>
      </c>
      <c r="J181" s="105" t="s">
        <v>48</v>
      </c>
      <c r="K181" s="110">
        <f>K182+K185</f>
        <v>807.94508</v>
      </c>
      <c r="L181" s="110">
        <f>L182+L185</f>
        <v>37.058</v>
      </c>
      <c r="M181" s="110">
        <v>2.821</v>
      </c>
    </row>
    <row r="182" spans="1:13" s="51" customFormat="1" ht="15.75">
      <c r="A182" s="104" t="s">
        <v>62</v>
      </c>
      <c r="B182" s="105" t="s">
        <v>316</v>
      </c>
      <c r="C182" s="105" t="s">
        <v>106</v>
      </c>
      <c r="D182" s="105" t="s">
        <v>92</v>
      </c>
      <c r="E182" s="105" t="s">
        <v>46</v>
      </c>
      <c r="F182" s="105" t="s">
        <v>121</v>
      </c>
      <c r="G182" s="105" t="s">
        <v>89</v>
      </c>
      <c r="H182" s="105" t="s">
        <v>133</v>
      </c>
      <c r="I182" s="105" t="s">
        <v>61</v>
      </c>
      <c r="J182" s="105" t="s">
        <v>63</v>
      </c>
      <c r="K182" s="110">
        <f>K183+K184</f>
        <v>787.94508</v>
      </c>
      <c r="L182" s="110">
        <f>L183+L184</f>
        <v>37.058</v>
      </c>
      <c r="M182" s="111">
        <v>2.821</v>
      </c>
    </row>
    <row r="183" spans="1:13" s="51" customFormat="1" ht="15.75">
      <c r="A183" s="104" t="s">
        <v>70</v>
      </c>
      <c r="B183" s="105" t="s">
        <v>316</v>
      </c>
      <c r="C183" s="105" t="s">
        <v>106</v>
      </c>
      <c r="D183" s="105" t="s">
        <v>92</v>
      </c>
      <c r="E183" s="105" t="s">
        <v>46</v>
      </c>
      <c r="F183" s="105" t="s">
        <v>121</v>
      </c>
      <c r="G183" s="105" t="s">
        <v>59</v>
      </c>
      <c r="H183" s="105" t="s">
        <v>133</v>
      </c>
      <c r="I183" s="105" t="s">
        <v>61</v>
      </c>
      <c r="J183" s="105" t="s">
        <v>71</v>
      </c>
      <c r="K183" s="110">
        <v>732.94508</v>
      </c>
      <c r="L183" s="110">
        <v>37.058</v>
      </c>
      <c r="M183" s="111">
        <v>2.821</v>
      </c>
    </row>
    <row r="184" spans="1:13" s="51" customFormat="1" ht="15.75">
      <c r="A184" s="104" t="s">
        <v>72</v>
      </c>
      <c r="B184" s="105" t="s">
        <v>316</v>
      </c>
      <c r="C184" s="105" t="s">
        <v>106</v>
      </c>
      <c r="D184" s="105" t="s">
        <v>92</v>
      </c>
      <c r="E184" s="105" t="s">
        <v>46</v>
      </c>
      <c r="F184" s="105" t="s">
        <v>121</v>
      </c>
      <c r="G184" s="105" t="s">
        <v>89</v>
      </c>
      <c r="H184" s="105" t="s">
        <v>133</v>
      </c>
      <c r="I184" s="105" t="s">
        <v>61</v>
      </c>
      <c r="J184" s="105" t="s">
        <v>73</v>
      </c>
      <c r="K184" s="110">
        <v>55</v>
      </c>
      <c r="L184" s="110">
        <v>0</v>
      </c>
      <c r="M184" s="111">
        <v>0</v>
      </c>
    </row>
    <row r="185" spans="1:13" s="55" customFormat="1" ht="15.75">
      <c r="A185" s="104" t="s">
        <v>76</v>
      </c>
      <c r="B185" s="105" t="s">
        <v>316</v>
      </c>
      <c r="C185" s="105" t="s">
        <v>106</v>
      </c>
      <c r="D185" s="105" t="s">
        <v>92</v>
      </c>
      <c r="E185" s="105" t="s">
        <v>46</v>
      </c>
      <c r="F185" s="105" t="s">
        <v>121</v>
      </c>
      <c r="G185" s="105" t="s">
        <v>89</v>
      </c>
      <c r="H185" s="105" t="s">
        <v>133</v>
      </c>
      <c r="I185" s="105" t="s">
        <v>61</v>
      </c>
      <c r="J185" s="105" t="s">
        <v>77</v>
      </c>
      <c r="K185" s="110">
        <v>20</v>
      </c>
      <c r="L185" s="110">
        <f>L186</f>
        <v>0</v>
      </c>
      <c r="M185" s="111">
        <f>M186</f>
        <v>0</v>
      </c>
    </row>
    <row r="186" spans="1:13" s="55" customFormat="1" ht="15.75">
      <c r="A186" s="104" t="s">
        <v>80</v>
      </c>
      <c r="B186" s="105" t="s">
        <v>316</v>
      </c>
      <c r="C186" s="105" t="s">
        <v>106</v>
      </c>
      <c r="D186" s="105" t="s">
        <v>92</v>
      </c>
      <c r="E186" s="105" t="s">
        <v>46</v>
      </c>
      <c r="F186" s="105" t="s">
        <v>121</v>
      </c>
      <c r="G186" s="105" t="s">
        <v>89</v>
      </c>
      <c r="H186" s="105" t="s">
        <v>133</v>
      </c>
      <c r="I186" s="105" t="s">
        <v>61</v>
      </c>
      <c r="J186" s="105" t="s">
        <v>81</v>
      </c>
      <c r="K186" s="110">
        <v>20</v>
      </c>
      <c r="L186" s="110">
        <v>0</v>
      </c>
      <c r="M186" s="111">
        <v>0</v>
      </c>
    </row>
    <row r="187" spans="1:13" s="55" customFormat="1" ht="31.5">
      <c r="A187" s="113" t="s">
        <v>297</v>
      </c>
      <c r="B187" s="109" t="s">
        <v>316</v>
      </c>
      <c r="C187" s="109" t="s">
        <v>106</v>
      </c>
      <c r="D187" s="109" t="s">
        <v>92</v>
      </c>
      <c r="E187" s="109" t="s">
        <v>46</v>
      </c>
      <c r="F187" s="109" t="s">
        <v>121</v>
      </c>
      <c r="G187" s="109" t="s">
        <v>89</v>
      </c>
      <c r="H187" s="92">
        <v>90820</v>
      </c>
      <c r="I187" s="109" t="s">
        <v>48</v>
      </c>
      <c r="J187" s="109" t="s">
        <v>48</v>
      </c>
      <c r="K187" s="106">
        <f>K188</f>
        <v>2</v>
      </c>
      <c r="L187" s="106">
        <f>L188</f>
        <v>3</v>
      </c>
      <c r="M187" s="106">
        <f>M188</f>
        <v>3</v>
      </c>
    </row>
    <row r="188" spans="1:13" s="51" customFormat="1" ht="45">
      <c r="A188" s="112" t="s">
        <v>271</v>
      </c>
      <c r="B188" s="105" t="s">
        <v>316</v>
      </c>
      <c r="C188" s="105" t="s">
        <v>106</v>
      </c>
      <c r="D188" s="105" t="s">
        <v>92</v>
      </c>
      <c r="E188" s="105" t="s">
        <v>46</v>
      </c>
      <c r="F188" s="105" t="s">
        <v>121</v>
      </c>
      <c r="G188" s="105" t="s">
        <v>89</v>
      </c>
      <c r="H188" s="99">
        <v>90820</v>
      </c>
      <c r="I188" s="105" t="s">
        <v>61</v>
      </c>
      <c r="J188" s="105" t="s">
        <v>48</v>
      </c>
      <c r="K188" s="110">
        <f>K189+K191</f>
        <v>2</v>
      </c>
      <c r="L188" s="110">
        <f>L189+L191</f>
        <v>3</v>
      </c>
      <c r="M188" s="110">
        <f>M189+M191</f>
        <v>3</v>
      </c>
    </row>
    <row r="189" spans="1:13" s="51" customFormat="1" ht="15.75">
      <c r="A189" s="104" t="s">
        <v>62</v>
      </c>
      <c r="B189" s="105" t="s">
        <v>316</v>
      </c>
      <c r="C189" s="105" t="s">
        <v>106</v>
      </c>
      <c r="D189" s="105" t="s">
        <v>92</v>
      </c>
      <c r="E189" s="105" t="s">
        <v>46</v>
      </c>
      <c r="F189" s="105" t="s">
        <v>121</v>
      </c>
      <c r="G189" s="105" t="s">
        <v>89</v>
      </c>
      <c r="H189" s="99">
        <v>90820</v>
      </c>
      <c r="I189" s="105" t="s">
        <v>61</v>
      </c>
      <c r="J189" s="105" t="s">
        <v>63</v>
      </c>
      <c r="K189" s="110">
        <f>K190</f>
        <v>1</v>
      </c>
      <c r="L189" s="110">
        <f>L190</f>
        <v>2</v>
      </c>
      <c r="M189" s="111">
        <f>M190</f>
        <v>2</v>
      </c>
    </row>
    <row r="190" spans="1:13" s="51" customFormat="1" ht="15.75">
      <c r="A190" s="104" t="s">
        <v>72</v>
      </c>
      <c r="B190" s="105" t="s">
        <v>316</v>
      </c>
      <c r="C190" s="105" t="s">
        <v>106</v>
      </c>
      <c r="D190" s="105" t="s">
        <v>92</v>
      </c>
      <c r="E190" s="105" t="s">
        <v>46</v>
      </c>
      <c r="F190" s="105" t="s">
        <v>121</v>
      </c>
      <c r="G190" s="105" t="s">
        <v>89</v>
      </c>
      <c r="H190" s="99">
        <v>90820</v>
      </c>
      <c r="I190" s="105" t="s">
        <v>61</v>
      </c>
      <c r="J190" s="105" t="s">
        <v>71</v>
      </c>
      <c r="K190" s="110">
        <v>1</v>
      </c>
      <c r="L190" s="110">
        <v>2</v>
      </c>
      <c r="M190" s="111">
        <v>2</v>
      </c>
    </row>
    <row r="191" spans="1:13" s="51" customFormat="1" ht="15.75">
      <c r="A191" s="104" t="s">
        <v>76</v>
      </c>
      <c r="B191" s="105" t="s">
        <v>316</v>
      </c>
      <c r="C191" s="105" t="s">
        <v>106</v>
      </c>
      <c r="D191" s="105" t="s">
        <v>92</v>
      </c>
      <c r="E191" s="105" t="s">
        <v>46</v>
      </c>
      <c r="F191" s="105" t="s">
        <v>121</v>
      </c>
      <c r="G191" s="105" t="s">
        <v>89</v>
      </c>
      <c r="H191" s="99">
        <v>90820</v>
      </c>
      <c r="I191" s="105" t="s">
        <v>61</v>
      </c>
      <c r="J191" s="105" t="s">
        <v>77</v>
      </c>
      <c r="K191" s="110">
        <f>K192</f>
        <v>1</v>
      </c>
      <c r="L191" s="110">
        <f>L192</f>
        <v>1</v>
      </c>
      <c r="M191" s="111">
        <f>M192</f>
        <v>1</v>
      </c>
    </row>
    <row r="192" spans="1:13" s="51" customFormat="1" ht="15.75">
      <c r="A192" s="104" t="s">
        <v>80</v>
      </c>
      <c r="B192" s="105" t="s">
        <v>316</v>
      </c>
      <c r="C192" s="105" t="s">
        <v>106</v>
      </c>
      <c r="D192" s="105" t="s">
        <v>92</v>
      </c>
      <c r="E192" s="105" t="s">
        <v>46</v>
      </c>
      <c r="F192" s="105" t="s">
        <v>121</v>
      </c>
      <c r="G192" s="105" t="s">
        <v>89</v>
      </c>
      <c r="H192" s="99">
        <v>90820</v>
      </c>
      <c r="I192" s="105" t="s">
        <v>61</v>
      </c>
      <c r="J192" s="105" t="s">
        <v>81</v>
      </c>
      <c r="K192" s="110">
        <v>1</v>
      </c>
      <c r="L192" s="110">
        <v>1</v>
      </c>
      <c r="M192" s="111">
        <v>1</v>
      </c>
    </row>
    <row r="193" spans="1:13" s="55" customFormat="1" ht="15.75">
      <c r="A193" s="108" t="s">
        <v>108</v>
      </c>
      <c r="B193" s="109" t="s">
        <v>316</v>
      </c>
      <c r="C193" s="109" t="s">
        <v>89</v>
      </c>
      <c r="D193" s="109" t="s">
        <v>47</v>
      </c>
      <c r="E193" s="109" t="s">
        <v>47</v>
      </c>
      <c r="F193" s="109" t="s">
        <v>121</v>
      </c>
      <c r="G193" s="109" t="s">
        <v>47</v>
      </c>
      <c r="H193" s="109" t="s">
        <v>116</v>
      </c>
      <c r="I193" s="109" t="s">
        <v>48</v>
      </c>
      <c r="J193" s="109" t="s">
        <v>48</v>
      </c>
      <c r="K193" s="106">
        <v>0</v>
      </c>
      <c r="L193" s="106">
        <f>L194</f>
        <v>0.825</v>
      </c>
      <c r="M193" s="107">
        <f>M194</f>
        <v>0.825</v>
      </c>
    </row>
    <row r="194" spans="1:13" s="55" customFormat="1" ht="15.75">
      <c r="A194" s="108" t="s">
        <v>298</v>
      </c>
      <c r="B194" s="109" t="s">
        <v>316</v>
      </c>
      <c r="C194" s="109" t="s">
        <v>89</v>
      </c>
      <c r="D194" s="109" t="s">
        <v>89</v>
      </c>
      <c r="E194" s="109" t="s">
        <v>47</v>
      </c>
      <c r="F194" s="109" t="s">
        <v>121</v>
      </c>
      <c r="G194" s="109" t="s">
        <v>47</v>
      </c>
      <c r="H194" s="109" t="s">
        <v>116</v>
      </c>
      <c r="I194" s="109" t="s">
        <v>48</v>
      </c>
      <c r="J194" s="109" t="s">
        <v>48</v>
      </c>
      <c r="K194" s="106">
        <f>K196</f>
        <v>0.815</v>
      </c>
      <c r="L194" s="106">
        <f>L196</f>
        <v>0.825</v>
      </c>
      <c r="M194" s="107">
        <f>M196</f>
        <v>0.825</v>
      </c>
    </row>
    <row r="195" spans="1:13" s="51" customFormat="1" ht="63">
      <c r="A195" s="108" t="s">
        <v>314</v>
      </c>
      <c r="B195" s="105" t="s">
        <v>316</v>
      </c>
      <c r="C195" s="105" t="s">
        <v>89</v>
      </c>
      <c r="D195" s="105" t="s">
        <v>89</v>
      </c>
      <c r="E195" s="105" t="s">
        <v>46</v>
      </c>
      <c r="F195" s="105" t="s">
        <v>121</v>
      </c>
      <c r="G195" s="105" t="s">
        <v>47</v>
      </c>
      <c r="H195" s="105" t="s">
        <v>116</v>
      </c>
      <c r="I195" s="105" t="s">
        <v>48</v>
      </c>
      <c r="J195" s="105" t="s">
        <v>48</v>
      </c>
      <c r="K195" s="110">
        <f>K194</f>
        <v>0.815</v>
      </c>
      <c r="L195" s="110">
        <f>L194</f>
        <v>0.825</v>
      </c>
      <c r="M195" s="111">
        <f>M194</f>
        <v>0.825</v>
      </c>
    </row>
    <row r="196" spans="1:13" s="55" customFormat="1" ht="78.75">
      <c r="A196" s="113" t="s">
        <v>292</v>
      </c>
      <c r="B196" s="105" t="s">
        <v>316</v>
      </c>
      <c r="C196" s="105" t="s">
        <v>89</v>
      </c>
      <c r="D196" s="105" t="s">
        <v>89</v>
      </c>
      <c r="E196" s="105" t="s">
        <v>46</v>
      </c>
      <c r="F196" s="105" t="s">
        <v>121</v>
      </c>
      <c r="G196" s="105" t="s">
        <v>110</v>
      </c>
      <c r="H196" s="105" t="s">
        <v>116</v>
      </c>
      <c r="I196" s="105" t="s">
        <v>48</v>
      </c>
      <c r="J196" s="105" t="s">
        <v>48</v>
      </c>
      <c r="K196" s="110">
        <f aca="true" t="shared" si="32" ref="K196:M199">K197</f>
        <v>0.815</v>
      </c>
      <c r="L196" s="110">
        <f t="shared" si="32"/>
        <v>0.825</v>
      </c>
      <c r="M196" s="111">
        <f t="shared" si="32"/>
        <v>0.825</v>
      </c>
    </row>
    <row r="197" spans="1:13" s="51" customFormat="1" ht="63">
      <c r="A197" s="113" t="s">
        <v>236</v>
      </c>
      <c r="B197" s="105" t="s">
        <v>316</v>
      </c>
      <c r="C197" s="105" t="s">
        <v>89</v>
      </c>
      <c r="D197" s="105" t="s">
        <v>89</v>
      </c>
      <c r="E197" s="105" t="s">
        <v>46</v>
      </c>
      <c r="F197" s="105" t="s">
        <v>121</v>
      </c>
      <c r="G197" s="105" t="s">
        <v>110</v>
      </c>
      <c r="H197" s="105" t="s">
        <v>134</v>
      </c>
      <c r="I197" s="105" t="s">
        <v>48</v>
      </c>
      <c r="J197" s="105" t="s">
        <v>48</v>
      </c>
      <c r="K197" s="110">
        <f t="shared" si="32"/>
        <v>0.815</v>
      </c>
      <c r="L197" s="110">
        <f t="shared" si="32"/>
        <v>0.825</v>
      </c>
      <c r="M197" s="111">
        <f t="shared" si="32"/>
        <v>0.825</v>
      </c>
    </row>
    <row r="198" spans="1:13" s="51" customFormat="1" ht="15.75">
      <c r="A198" s="104" t="s">
        <v>83</v>
      </c>
      <c r="B198" s="105" t="s">
        <v>316</v>
      </c>
      <c r="C198" s="105" t="s">
        <v>89</v>
      </c>
      <c r="D198" s="105" t="s">
        <v>89</v>
      </c>
      <c r="E198" s="105" t="s">
        <v>46</v>
      </c>
      <c r="F198" s="105" t="s">
        <v>121</v>
      </c>
      <c r="G198" s="105" t="s">
        <v>110</v>
      </c>
      <c r="H198" s="105" t="s">
        <v>134</v>
      </c>
      <c r="I198" s="105" t="s">
        <v>84</v>
      </c>
      <c r="J198" s="105" t="s">
        <v>48</v>
      </c>
      <c r="K198" s="110">
        <f t="shared" si="32"/>
        <v>0.815</v>
      </c>
      <c r="L198" s="110">
        <f t="shared" si="32"/>
        <v>0.825</v>
      </c>
      <c r="M198" s="111">
        <f t="shared" si="32"/>
        <v>0.825</v>
      </c>
    </row>
    <row r="199" spans="1:13" s="51" customFormat="1" ht="15.75">
      <c r="A199" s="118" t="s">
        <v>85</v>
      </c>
      <c r="B199" s="105" t="s">
        <v>316</v>
      </c>
      <c r="C199" s="105" t="s">
        <v>89</v>
      </c>
      <c r="D199" s="105" t="s">
        <v>89</v>
      </c>
      <c r="E199" s="105" t="s">
        <v>46</v>
      </c>
      <c r="F199" s="105" t="s">
        <v>121</v>
      </c>
      <c r="G199" s="105" t="s">
        <v>110</v>
      </c>
      <c r="H199" s="105" t="s">
        <v>134</v>
      </c>
      <c r="I199" s="105" t="s">
        <v>84</v>
      </c>
      <c r="J199" s="105" t="s">
        <v>86</v>
      </c>
      <c r="K199" s="110">
        <f t="shared" si="32"/>
        <v>0.815</v>
      </c>
      <c r="L199" s="110">
        <f t="shared" si="32"/>
        <v>0.825</v>
      </c>
      <c r="M199" s="111">
        <f t="shared" si="32"/>
        <v>0.825</v>
      </c>
    </row>
    <row r="200" spans="1:13" s="51" customFormat="1" ht="30.75">
      <c r="A200" s="104" t="s">
        <v>87</v>
      </c>
      <c r="B200" s="105" t="s">
        <v>316</v>
      </c>
      <c r="C200" s="105" t="s">
        <v>89</v>
      </c>
      <c r="D200" s="105" t="s">
        <v>89</v>
      </c>
      <c r="E200" s="105" t="s">
        <v>46</v>
      </c>
      <c r="F200" s="105" t="s">
        <v>121</v>
      </c>
      <c r="G200" s="105" t="s">
        <v>110</v>
      </c>
      <c r="H200" s="105" t="s">
        <v>134</v>
      </c>
      <c r="I200" s="105" t="s">
        <v>84</v>
      </c>
      <c r="J200" s="105" t="s">
        <v>88</v>
      </c>
      <c r="K200" s="110">
        <v>0.815</v>
      </c>
      <c r="L200" s="110">
        <v>0.825</v>
      </c>
      <c r="M200" s="111">
        <v>0.825</v>
      </c>
    </row>
    <row r="201" spans="1:13" s="55" customFormat="1" ht="15.75">
      <c r="A201" s="113" t="s">
        <v>109</v>
      </c>
      <c r="B201" s="109" t="s">
        <v>316</v>
      </c>
      <c r="C201" s="109" t="s">
        <v>110</v>
      </c>
      <c r="D201" s="109" t="s">
        <v>47</v>
      </c>
      <c r="E201" s="109" t="s">
        <v>47</v>
      </c>
      <c r="F201" s="109" t="s">
        <v>121</v>
      </c>
      <c r="G201" s="109" t="s">
        <v>47</v>
      </c>
      <c r="H201" s="109" t="s">
        <v>116</v>
      </c>
      <c r="I201" s="109" t="s">
        <v>48</v>
      </c>
      <c r="J201" s="109" t="s">
        <v>48</v>
      </c>
      <c r="K201" s="106">
        <v>1176.08</v>
      </c>
      <c r="L201" s="106">
        <v>1176.08</v>
      </c>
      <c r="M201" s="107">
        <v>1176.08</v>
      </c>
    </row>
    <row r="202" spans="1:13" s="55" customFormat="1" ht="15.75">
      <c r="A202" s="108" t="s">
        <v>111</v>
      </c>
      <c r="B202" s="109" t="s">
        <v>316</v>
      </c>
      <c r="C202" s="109" t="s">
        <v>110</v>
      </c>
      <c r="D202" s="109" t="s">
        <v>46</v>
      </c>
      <c r="E202" s="109" t="s">
        <v>47</v>
      </c>
      <c r="F202" s="109" t="s">
        <v>121</v>
      </c>
      <c r="G202" s="109" t="s">
        <v>47</v>
      </c>
      <c r="H202" s="109" t="s">
        <v>116</v>
      </c>
      <c r="I202" s="109" t="s">
        <v>48</v>
      </c>
      <c r="J202" s="109" t="s">
        <v>48</v>
      </c>
      <c r="K202" s="106">
        <v>1062.874</v>
      </c>
      <c r="L202" s="106">
        <v>1062.874</v>
      </c>
      <c r="M202" s="107">
        <v>1062.874</v>
      </c>
    </row>
    <row r="203" spans="1:13" s="51" customFormat="1" ht="63">
      <c r="A203" s="108" t="s">
        <v>314</v>
      </c>
      <c r="B203" s="105" t="s">
        <v>316</v>
      </c>
      <c r="C203" s="105" t="s">
        <v>110</v>
      </c>
      <c r="D203" s="105" t="s">
        <v>46</v>
      </c>
      <c r="E203" s="105" t="s">
        <v>46</v>
      </c>
      <c r="F203" s="105" t="s">
        <v>121</v>
      </c>
      <c r="G203" s="105" t="s">
        <v>47</v>
      </c>
      <c r="H203" s="105" t="s">
        <v>116</v>
      </c>
      <c r="I203" s="105" t="s">
        <v>48</v>
      </c>
      <c r="J203" s="105"/>
      <c r="K203" s="110">
        <f aca="true" t="shared" si="33" ref="K203:M206">K204</f>
        <v>881.636</v>
      </c>
      <c r="L203" s="110">
        <v>889.981</v>
      </c>
      <c r="M203" s="111">
        <v>889.981</v>
      </c>
    </row>
    <row r="204" spans="1:13" s="51" customFormat="1" ht="78.75">
      <c r="A204" s="113" t="s">
        <v>292</v>
      </c>
      <c r="B204" s="105" t="s">
        <v>316</v>
      </c>
      <c r="C204" s="105" t="s">
        <v>110</v>
      </c>
      <c r="D204" s="105" t="s">
        <v>46</v>
      </c>
      <c r="E204" s="105" t="s">
        <v>46</v>
      </c>
      <c r="F204" s="105" t="s">
        <v>121</v>
      </c>
      <c r="G204" s="105" t="s">
        <v>110</v>
      </c>
      <c r="H204" s="105" t="s">
        <v>116</v>
      </c>
      <c r="I204" s="105" t="s">
        <v>48</v>
      </c>
      <c r="J204" s="105" t="s">
        <v>48</v>
      </c>
      <c r="K204" s="110">
        <f t="shared" si="33"/>
        <v>881.636</v>
      </c>
      <c r="L204" s="110">
        <v>889.981</v>
      </c>
      <c r="M204" s="111">
        <v>889.981</v>
      </c>
    </row>
    <row r="205" spans="1:13" s="55" customFormat="1" ht="60.75">
      <c r="A205" s="118" t="s">
        <v>299</v>
      </c>
      <c r="B205" s="105" t="s">
        <v>316</v>
      </c>
      <c r="C205" s="105" t="s">
        <v>110</v>
      </c>
      <c r="D205" s="105" t="s">
        <v>46</v>
      </c>
      <c r="E205" s="105" t="s">
        <v>46</v>
      </c>
      <c r="F205" s="105" t="s">
        <v>121</v>
      </c>
      <c r="G205" s="105" t="s">
        <v>110</v>
      </c>
      <c r="H205" s="105" t="s">
        <v>135</v>
      </c>
      <c r="I205" s="105" t="s">
        <v>48</v>
      </c>
      <c r="J205" s="105" t="s">
        <v>48</v>
      </c>
      <c r="K205" s="110">
        <f t="shared" si="33"/>
        <v>881.636</v>
      </c>
      <c r="L205" s="110">
        <f t="shared" si="33"/>
        <v>881.636</v>
      </c>
      <c r="M205" s="111">
        <f t="shared" si="33"/>
        <v>881.636</v>
      </c>
    </row>
    <row r="206" spans="1:13" s="55" customFormat="1" ht="15.75">
      <c r="A206" s="104" t="s">
        <v>83</v>
      </c>
      <c r="B206" s="105" t="s">
        <v>316</v>
      </c>
      <c r="C206" s="105" t="s">
        <v>110</v>
      </c>
      <c r="D206" s="105" t="s">
        <v>46</v>
      </c>
      <c r="E206" s="105" t="s">
        <v>46</v>
      </c>
      <c r="F206" s="105" t="s">
        <v>121</v>
      </c>
      <c r="G206" s="105" t="s">
        <v>110</v>
      </c>
      <c r="H206" s="105" t="s">
        <v>135</v>
      </c>
      <c r="I206" s="105" t="s">
        <v>84</v>
      </c>
      <c r="J206" s="105" t="s">
        <v>48</v>
      </c>
      <c r="K206" s="110">
        <f t="shared" si="33"/>
        <v>881.636</v>
      </c>
      <c r="L206" s="110">
        <f t="shared" si="33"/>
        <v>881.636</v>
      </c>
      <c r="M206" s="111">
        <f t="shared" si="33"/>
        <v>881.636</v>
      </c>
    </row>
    <row r="207" spans="1:13" s="51" customFormat="1" ht="15.75">
      <c r="A207" s="104" t="s">
        <v>85</v>
      </c>
      <c r="B207" s="105" t="s">
        <v>316</v>
      </c>
      <c r="C207" s="105" t="s">
        <v>110</v>
      </c>
      <c r="D207" s="105" t="s">
        <v>46</v>
      </c>
      <c r="E207" s="105" t="s">
        <v>46</v>
      </c>
      <c r="F207" s="105" t="s">
        <v>121</v>
      </c>
      <c r="G207" s="105" t="s">
        <v>110</v>
      </c>
      <c r="H207" s="105" t="s">
        <v>135</v>
      </c>
      <c r="I207" s="105" t="s">
        <v>84</v>
      </c>
      <c r="J207" s="105" t="s">
        <v>86</v>
      </c>
      <c r="K207" s="110">
        <v>881.636</v>
      </c>
      <c r="L207" s="110">
        <v>881.636</v>
      </c>
      <c r="M207" s="111">
        <v>881.636</v>
      </c>
    </row>
    <row r="208" spans="1:13" s="51" customFormat="1" ht="30.75">
      <c r="A208" s="104" t="s">
        <v>87</v>
      </c>
      <c r="B208" s="105" t="s">
        <v>316</v>
      </c>
      <c r="C208" s="105" t="s">
        <v>110</v>
      </c>
      <c r="D208" s="105" t="s">
        <v>46</v>
      </c>
      <c r="E208" s="105" t="s">
        <v>46</v>
      </c>
      <c r="F208" s="105" t="s">
        <v>121</v>
      </c>
      <c r="G208" s="105" t="s">
        <v>110</v>
      </c>
      <c r="H208" s="105" t="s">
        <v>135</v>
      </c>
      <c r="I208" s="105" t="s">
        <v>84</v>
      </c>
      <c r="J208" s="105" t="s">
        <v>88</v>
      </c>
      <c r="K208" s="110">
        <v>881.636</v>
      </c>
      <c r="L208" s="110">
        <v>881.636</v>
      </c>
      <c r="M208" s="111">
        <v>881.636</v>
      </c>
    </row>
    <row r="209" spans="1:13" s="51" customFormat="1" ht="90.75">
      <c r="A209" s="118" t="s">
        <v>343</v>
      </c>
      <c r="B209" s="105" t="s">
        <v>316</v>
      </c>
      <c r="C209" s="105" t="s">
        <v>110</v>
      </c>
      <c r="D209" s="105" t="s">
        <v>46</v>
      </c>
      <c r="E209" s="105" t="s">
        <v>46</v>
      </c>
      <c r="F209" s="105" t="s">
        <v>121</v>
      </c>
      <c r="G209" s="105" t="s">
        <v>110</v>
      </c>
      <c r="H209" s="105" t="s">
        <v>344</v>
      </c>
      <c r="I209" s="105" t="s">
        <v>84</v>
      </c>
      <c r="J209" s="105" t="s">
        <v>48</v>
      </c>
      <c r="K209" s="110">
        <v>181.238</v>
      </c>
      <c r="L209" s="110">
        <v>181.238</v>
      </c>
      <c r="M209" s="111">
        <v>181.238</v>
      </c>
    </row>
    <row r="210" spans="1:13" s="51" customFormat="1" ht="15.75">
      <c r="A210" s="104" t="s">
        <v>83</v>
      </c>
      <c r="B210" s="105" t="s">
        <v>316</v>
      </c>
      <c r="C210" s="105" t="s">
        <v>110</v>
      </c>
      <c r="D210" s="105" t="s">
        <v>46</v>
      </c>
      <c r="E210" s="105" t="s">
        <v>46</v>
      </c>
      <c r="F210" s="105" t="s">
        <v>121</v>
      </c>
      <c r="G210" s="105" t="s">
        <v>110</v>
      </c>
      <c r="H210" s="105" t="s">
        <v>344</v>
      </c>
      <c r="I210" s="105" t="s">
        <v>84</v>
      </c>
      <c r="J210" s="105" t="s">
        <v>48</v>
      </c>
      <c r="K210" s="110">
        <v>181.238</v>
      </c>
      <c r="L210" s="110">
        <v>181.238</v>
      </c>
      <c r="M210" s="111">
        <v>181.238</v>
      </c>
    </row>
    <row r="211" spans="1:13" s="51" customFormat="1" ht="15.75">
      <c r="A211" s="104" t="s">
        <v>85</v>
      </c>
      <c r="B211" s="105" t="s">
        <v>316</v>
      </c>
      <c r="C211" s="105" t="s">
        <v>110</v>
      </c>
      <c r="D211" s="105" t="s">
        <v>46</v>
      </c>
      <c r="E211" s="105" t="s">
        <v>46</v>
      </c>
      <c r="F211" s="105" t="s">
        <v>121</v>
      </c>
      <c r="G211" s="105" t="s">
        <v>110</v>
      </c>
      <c r="H211" s="105" t="s">
        <v>344</v>
      </c>
      <c r="I211" s="105" t="s">
        <v>84</v>
      </c>
      <c r="J211" s="105" t="s">
        <v>86</v>
      </c>
      <c r="K211" s="110">
        <v>181.238</v>
      </c>
      <c r="L211" s="110">
        <v>181.238</v>
      </c>
      <c r="M211" s="111">
        <v>181.238</v>
      </c>
    </row>
    <row r="212" spans="1:13" s="51" customFormat="1" ht="30.75">
      <c r="A212" s="104" t="s">
        <v>87</v>
      </c>
      <c r="B212" s="105" t="s">
        <v>316</v>
      </c>
      <c r="C212" s="105" t="s">
        <v>110</v>
      </c>
      <c r="D212" s="105" t="s">
        <v>46</v>
      </c>
      <c r="E212" s="105" t="s">
        <v>46</v>
      </c>
      <c r="F212" s="105" t="s">
        <v>121</v>
      </c>
      <c r="G212" s="105" t="s">
        <v>110</v>
      </c>
      <c r="H212" s="105" t="s">
        <v>344</v>
      </c>
      <c r="I212" s="105" t="s">
        <v>84</v>
      </c>
      <c r="J212" s="105" t="s">
        <v>88</v>
      </c>
      <c r="K212" s="110">
        <v>181.238</v>
      </c>
      <c r="L212" s="110">
        <v>181.238</v>
      </c>
      <c r="M212" s="111">
        <v>181.238</v>
      </c>
    </row>
    <row r="213" spans="1:13" s="55" customFormat="1" ht="31.5">
      <c r="A213" s="108" t="s">
        <v>112</v>
      </c>
      <c r="B213" s="109" t="s">
        <v>316</v>
      </c>
      <c r="C213" s="109" t="s">
        <v>110</v>
      </c>
      <c r="D213" s="109" t="s">
        <v>59</v>
      </c>
      <c r="E213" s="109" t="s">
        <v>47</v>
      </c>
      <c r="F213" s="109" t="s">
        <v>121</v>
      </c>
      <c r="G213" s="109" t="s">
        <v>47</v>
      </c>
      <c r="H213" s="109" t="s">
        <v>116</v>
      </c>
      <c r="I213" s="109" t="s">
        <v>48</v>
      </c>
      <c r="J213" s="109" t="s">
        <v>48</v>
      </c>
      <c r="K213" s="106">
        <f>K214</f>
        <v>113.206</v>
      </c>
      <c r="L213" s="106">
        <f>L214</f>
        <v>113.206</v>
      </c>
      <c r="M213" s="107">
        <f>M214</f>
        <v>221.094</v>
      </c>
    </row>
    <row r="214" spans="1:13" s="55" customFormat="1" ht="63">
      <c r="A214" s="108" t="s">
        <v>314</v>
      </c>
      <c r="B214" s="109" t="s">
        <v>316</v>
      </c>
      <c r="C214" s="109" t="s">
        <v>110</v>
      </c>
      <c r="D214" s="109" t="s">
        <v>59</v>
      </c>
      <c r="E214" s="109" t="s">
        <v>46</v>
      </c>
      <c r="F214" s="109" t="s">
        <v>121</v>
      </c>
      <c r="G214" s="109" t="s">
        <v>47</v>
      </c>
      <c r="H214" s="109" t="s">
        <v>116</v>
      </c>
      <c r="I214" s="109" t="s">
        <v>48</v>
      </c>
      <c r="J214" s="109" t="s">
        <v>48</v>
      </c>
      <c r="K214" s="106">
        <v>113.206</v>
      </c>
      <c r="L214" s="106">
        <v>113.206</v>
      </c>
      <c r="M214" s="107">
        <v>221.094</v>
      </c>
    </row>
    <row r="215" spans="1:13" s="55" customFormat="1" ht="94.5">
      <c r="A215" s="113" t="s">
        <v>300</v>
      </c>
      <c r="B215" s="109" t="s">
        <v>316</v>
      </c>
      <c r="C215" s="109" t="s">
        <v>110</v>
      </c>
      <c r="D215" s="109" t="s">
        <v>59</v>
      </c>
      <c r="E215" s="109" t="s">
        <v>46</v>
      </c>
      <c r="F215" s="109" t="s">
        <v>121</v>
      </c>
      <c r="G215" s="109" t="s">
        <v>110</v>
      </c>
      <c r="H215" s="109" t="s">
        <v>143</v>
      </c>
      <c r="I215" s="109" t="s">
        <v>48</v>
      </c>
      <c r="J215" s="109" t="s">
        <v>48</v>
      </c>
      <c r="K215" s="106">
        <f aca="true" t="shared" si="34" ref="K215:M217">K216</f>
        <v>113.206</v>
      </c>
      <c r="L215" s="106">
        <f t="shared" si="34"/>
        <v>113.206</v>
      </c>
      <c r="M215" s="107">
        <f t="shared" si="34"/>
        <v>113.206</v>
      </c>
    </row>
    <row r="216" spans="1:13" s="51" customFormat="1" ht="15.75">
      <c r="A216" s="104" t="s">
        <v>83</v>
      </c>
      <c r="B216" s="105" t="s">
        <v>316</v>
      </c>
      <c r="C216" s="105" t="s">
        <v>110</v>
      </c>
      <c r="D216" s="105" t="s">
        <v>59</v>
      </c>
      <c r="E216" s="105" t="s">
        <v>46</v>
      </c>
      <c r="F216" s="105" t="s">
        <v>121</v>
      </c>
      <c r="G216" s="105" t="s">
        <v>110</v>
      </c>
      <c r="H216" s="105" t="s">
        <v>143</v>
      </c>
      <c r="I216" s="105" t="s">
        <v>84</v>
      </c>
      <c r="J216" s="105" t="s">
        <v>48</v>
      </c>
      <c r="K216" s="110">
        <f t="shared" si="34"/>
        <v>113.206</v>
      </c>
      <c r="L216" s="110">
        <f t="shared" si="34"/>
        <v>113.206</v>
      </c>
      <c r="M216" s="111">
        <f t="shared" si="34"/>
        <v>113.206</v>
      </c>
    </row>
    <row r="217" spans="1:13" s="51" customFormat="1" ht="15.75">
      <c r="A217" s="104" t="s">
        <v>85</v>
      </c>
      <c r="B217" s="105" t="s">
        <v>316</v>
      </c>
      <c r="C217" s="105" t="s">
        <v>110</v>
      </c>
      <c r="D217" s="105" t="s">
        <v>59</v>
      </c>
      <c r="E217" s="105" t="s">
        <v>46</v>
      </c>
      <c r="F217" s="105" t="s">
        <v>121</v>
      </c>
      <c r="G217" s="105" t="s">
        <v>110</v>
      </c>
      <c r="H217" s="105" t="s">
        <v>143</v>
      </c>
      <c r="I217" s="105" t="s">
        <v>84</v>
      </c>
      <c r="J217" s="105" t="s">
        <v>86</v>
      </c>
      <c r="K217" s="110">
        <f t="shared" si="34"/>
        <v>113.206</v>
      </c>
      <c r="L217" s="110">
        <f t="shared" si="34"/>
        <v>113.206</v>
      </c>
      <c r="M217" s="111">
        <f t="shared" si="34"/>
        <v>113.206</v>
      </c>
    </row>
    <row r="218" spans="1:13" s="51" customFormat="1" ht="30.75">
      <c r="A218" s="104" t="s">
        <v>87</v>
      </c>
      <c r="B218" s="105" t="s">
        <v>316</v>
      </c>
      <c r="C218" s="105" t="s">
        <v>110</v>
      </c>
      <c r="D218" s="105" t="s">
        <v>59</v>
      </c>
      <c r="E218" s="105" t="s">
        <v>46</v>
      </c>
      <c r="F218" s="105" t="s">
        <v>121</v>
      </c>
      <c r="G218" s="105" t="s">
        <v>110</v>
      </c>
      <c r="H218" s="105" t="s">
        <v>143</v>
      </c>
      <c r="I218" s="105" t="s">
        <v>84</v>
      </c>
      <c r="J218" s="105" t="s">
        <v>88</v>
      </c>
      <c r="K218" s="110">
        <v>113.206</v>
      </c>
      <c r="L218" s="110">
        <v>113.206</v>
      </c>
      <c r="M218" s="111">
        <v>113.206</v>
      </c>
    </row>
    <row r="219" spans="1:13" ht="16.5" thickBot="1">
      <c r="A219" s="126" t="s">
        <v>230</v>
      </c>
      <c r="B219" s="127" t="s">
        <v>316</v>
      </c>
      <c r="C219" s="127" t="s">
        <v>255</v>
      </c>
      <c r="D219" s="127" t="s">
        <v>255</v>
      </c>
      <c r="E219" s="127" t="s">
        <v>255</v>
      </c>
      <c r="F219" s="127" t="s">
        <v>256</v>
      </c>
      <c r="G219" s="127" t="s">
        <v>47</v>
      </c>
      <c r="H219" s="127" t="s">
        <v>116</v>
      </c>
      <c r="I219" s="127" t="s">
        <v>48</v>
      </c>
      <c r="J219" s="127" t="s">
        <v>48</v>
      </c>
      <c r="K219" s="128">
        <v>0</v>
      </c>
      <c r="L219" s="129">
        <v>84.768</v>
      </c>
      <c r="M219" s="130">
        <v>140.098</v>
      </c>
    </row>
    <row r="220" spans="1:13" ht="15.75">
      <c r="A220" s="131"/>
      <c r="B220" s="131"/>
      <c r="C220" s="132"/>
      <c r="D220" s="132"/>
      <c r="E220" s="132"/>
      <c r="F220" s="132"/>
      <c r="G220" s="132"/>
      <c r="H220" s="132"/>
      <c r="I220" s="132"/>
      <c r="J220" s="132"/>
      <c r="K220" s="133"/>
      <c r="L220" s="133"/>
      <c r="M220" s="133"/>
    </row>
    <row r="221" spans="1:13" ht="15.75">
      <c r="A221" s="131"/>
      <c r="B221" s="131"/>
      <c r="C221" s="132"/>
      <c r="D221" s="132"/>
      <c r="E221" s="132"/>
      <c r="F221" s="132"/>
      <c r="G221" s="132"/>
      <c r="H221" s="132"/>
      <c r="I221" s="132"/>
      <c r="J221" s="132"/>
      <c r="K221" s="133"/>
      <c r="L221" s="133"/>
      <c r="M221" s="133"/>
    </row>
    <row r="222" spans="1:13" ht="15.75">
      <c r="A222" s="153" t="s">
        <v>304</v>
      </c>
      <c r="B222" s="154"/>
      <c r="C222" s="154"/>
      <c r="D222" s="154"/>
      <c r="E222" s="154"/>
      <c r="F222" s="154"/>
      <c r="G222" s="154"/>
      <c r="H222" s="154"/>
      <c r="I222" s="154"/>
      <c r="J222" s="154"/>
      <c r="K222" s="66">
        <v>4550.09424</v>
      </c>
      <c r="L222" s="66">
        <v>3480.66344</v>
      </c>
      <c r="M222" s="66">
        <v>2891.89844</v>
      </c>
    </row>
  </sheetData>
  <sheetProtection selectLockedCells="1" selectUnlockedCells="1"/>
  <autoFilter ref="B1:K218"/>
  <mergeCells count="4">
    <mergeCell ref="L2:M2"/>
    <mergeCell ref="A7:M7"/>
    <mergeCell ref="A222:J222"/>
    <mergeCell ref="A3:M3"/>
  </mergeCells>
  <printOptions/>
  <pageMargins left="0.5905511811023623" right="0.1968503937007874" top="0.1968503937007874" bottom="0.1968503937007874" header="0.5118110236220472" footer="0.5118110236220472"/>
  <pageSetup fitToHeight="10" fitToWidth="1" horizontalDpi="300" verticalDpi="3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80" zoomScaleNormal="75" zoomScaleSheetLayoutView="80" zoomScalePageLayoutView="0" workbookViewId="0" topLeftCell="E10">
      <selection activeCell="N10" sqref="N10"/>
    </sheetView>
  </sheetViews>
  <sheetFormatPr defaultColWidth="17.00390625" defaultRowHeight="12.75"/>
  <cols>
    <col min="1" max="1" width="4.00390625" style="21" customWidth="1"/>
    <col min="2" max="2" width="20.375" style="21" customWidth="1"/>
    <col min="3" max="3" width="16.25390625" style="21" customWidth="1"/>
    <col min="4" max="4" width="15.625" style="21" customWidth="1"/>
    <col min="5" max="5" width="17.00390625" style="21" customWidth="1"/>
    <col min="6" max="6" width="17.125" style="21" customWidth="1"/>
    <col min="7" max="7" width="15.25390625" style="21" customWidth="1"/>
    <col min="8" max="8" width="18.75390625" style="21" customWidth="1"/>
    <col min="9" max="9" width="15.75390625" style="21" customWidth="1"/>
    <col min="10" max="10" width="18.625" style="21" customWidth="1"/>
    <col min="11" max="11" width="16.375" style="21" customWidth="1"/>
    <col min="12" max="12" width="15.25390625" style="21" customWidth="1"/>
    <col min="13" max="13" width="15.375" style="21" customWidth="1"/>
    <col min="14" max="17" width="17.00390625" style="21" customWidth="1"/>
    <col min="18" max="18" width="21.75390625" style="21" customWidth="1"/>
    <col min="19" max="16384" width="17.00390625" style="21" customWidth="1"/>
  </cols>
  <sheetData>
    <row r="1" spans="1:19" ht="18.75">
      <c r="A1" s="20"/>
      <c r="F1" s="22"/>
      <c r="G1" s="23"/>
      <c r="H1" s="23"/>
      <c r="I1" s="23"/>
      <c r="J1" s="24"/>
      <c r="K1" s="25"/>
      <c r="L1" s="158" t="s">
        <v>247</v>
      </c>
      <c r="M1" s="159"/>
      <c r="N1" s="159"/>
      <c r="O1" s="159"/>
      <c r="P1" s="159"/>
      <c r="Q1" s="159"/>
      <c r="R1" s="159"/>
      <c r="S1" s="160"/>
    </row>
    <row r="2" spans="1:19" ht="18.75">
      <c r="A2" s="20"/>
      <c r="F2" s="22"/>
      <c r="G2" s="23"/>
      <c r="H2" s="23"/>
      <c r="I2" s="23"/>
      <c r="J2" s="24"/>
      <c r="K2" s="25"/>
      <c r="L2" s="49"/>
      <c r="M2" s="158" t="s">
        <v>231</v>
      </c>
      <c r="N2" s="158"/>
      <c r="O2" s="158"/>
      <c r="P2" s="158"/>
      <c r="Q2" s="158"/>
      <c r="R2" s="158"/>
      <c r="S2" s="160"/>
    </row>
    <row r="3" spans="1:19" ht="18.75">
      <c r="A3" s="20"/>
      <c r="F3" s="22"/>
      <c r="G3" s="23"/>
      <c r="H3" s="23"/>
      <c r="I3" s="23"/>
      <c r="J3" s="24"/>
      <c r="K3" s="25"/>
      <c r="L3" s="158" t="s">
        <v>311</v>
      </c>
      <c r="M3" s="161"/>
      <c r="N3" s="161"/>
      <c r="O3" s="161"/>
      <c r="P3" s="161"/>
      <c r="Q3" s="161"/>
      <c r="R3" s="159"/>
      <c r="S3" s="160"/>
    </row>
    <row r="4" spans="1:19" ht="18.75" customHeight="1">
      <c r="A4" s="20"/>
      <c r="F4" s="22"/>
      <c r="G4" s="23"/>
      <c r="H4" s="23"/>
      <c r="I4" s="23"/>
      <c r="J4" s="24"/>
      <c r="K4" s="25"/>
      <c r="L4" s="162" t="s">
        <v>351</v>
      </c>
      <c r="M4" s="161"/>
      <c r="N4" s="161"/>
      <c r="O4" s="161"/>
      <c r="P4" s="161"/>
      <c r="Q4" s="161"/>
      <c r="R4" s="159"/>
      <c r="S4" s="160"/>
    </row>
    <row r="5" spans="1:19" ht="18.75" customHeight="1">
      <c r="A5" s="20"/>
      <c r="F5" s="22"/>
      <c r="G5" s="23"/>
      <c r="H5" s="23"/>
      <c r="I5" s="23"/>
      <c r="J5" s="24"/>
      <c r="K5" s="25"/>
      <c r="L5" s="163"/>
      <c r="M5" s="164"/>
      <c r="N5" s="164"/>
      <c r="O5" s="164"/>
      <c r="P5" s="164"/>
      <c r="Q5" s="164"/>
      <c r="R5" s="164"/>
      <c r="S5" s="156"/>
    </row>
    <row r="6" spans="1:18" ht="18.75" customHeight="1">
      <c r="A6" s="20"/>
      <c r="F6" s="22"/>
      <c r="G6" s="23"/>
      <c r="H6" s="23"/>
      <c r="I6" s="23"/>
      <c r="J6" s="24"/>
      <c r="K6" s="25"/>
      <c r="L6" s="165"/>
      <c r="M6" s="165"/>
      <c r="N6" s="165"/>
      <c r="O6" s="165"/>
      <c r="P6" s="165"/>
      <c r="Q6" s="165"/>
      <c r="R6" s="165"/>
    </row>
    <row r="7" spans="1:19" s="26" customFormat="1" ht="20.25" customHeight="1">
      <c r="A7" s="155" t="s">
        <v>346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6"/>
    </row>
    <row r="8" spans="1:18" s="28" customFormat="1" ht="26.25" customHeight="1">
      <c r="A8" s="157" t="s">
        <v>317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</row>
    <row r="9" spans="1:18" s="28" customFormat="1" ht="4.5" customHeight="1" thickBo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09.5" customHeight="1" thickBot="1">
      <c r="A10" s="29" t="s">
        <v>232</v>
      </c>
      <c r="B10" s="30" t="s">
        <v>233</v>
      </c>
      <c r="C10" s="31" t="s">
        <v>234</v>
      </c>
      <c r="D10" s="31" t="s">
        <v>235</v>
      </c>
      <c r="E10" s="31" t="s">
        <v>236</v>
      </c>
      <c r="F10" s="31" t="s">
        <v>237</v>
      </c>
      <c r="G10" s="31" t="s">
        <v>345</v>
      </c>
      <c r="H10" s="31" t="s">
        <v>238</v>
      </c>
      <c r="I10" s="31" t="s">
        <v>239</v>
      </c>
      <c r="J10" s="31" t="s">
        <v>240</v>
      </c>
      <c r="K10" s="50" t="s">
        <v>250</v>
      </c>
      <c r="L10" s="31" t="s">
        <v>312</v>
      </c>
      <c r="M10" s="31" t="s">
        <v>229</v>
      </c>
      <c r="N10" s="32" t="s">
        <v>241</v>
      </c>
      <c r="O10" s="31" t="s">
        <v>305</v>
      </c>
      <c r="P10" s="33" t="s">
        <v>242</v>
      </c>
      <c r="Q10" s="34" t="s">
        <v>243</v>
      </c>
      <c r="R10" s="35" t="s">
        <v>244</v>
      </c>
    </row>
    <row r="11" spans="1:18" ht="20.25" customHeight="1">
      <c r="A11" s="29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</row>
    <row r="12" spans="1:18" ht="20.25" customHeight="1">
      <c r="A12" s="39">
        <v>1</v>
      </c>
      <c r="B12" s="40">
        <v>2019</v>
      </c>
      <c r="C12" s="41">
        <v>2.428</v>
      </c>
      <c r="D12" s="42">
        <v>8.954</v>
      </c>
      <c r="E12" s="41">
        <v>0.815</v>
      </c>
      <c r="F12" s="43">
        <v>881.636</v>
      </c>
      <c r="G12" s="83">
        <v>181.238</v>
      </c>
      <c r="H12" s="41">
        <v>221.094</v>
      </c>
      <c r="I12" s="44"/>
      <c r="J12" s="43">
        <v>1176.08</v>
      </c>
      <c r="K12" s="45">
        <v>0</v>
      </c>
      <c r="L12" s="46">
        <v>0</v>
      </c>
      <c r="M12" s="47">
        <v>4.227</v>
      </c>
      <c r="N12" s="46">
        <v>0.4</v>
      </c>
      <c r="O12" s="48">
        <f>'3 '!K70</f>
        <v>20</v>
      </c>
      <c r="P12" s="48">
        <v>0</v>
      </c>
      <c r="Q12" s="45">
        <v>5.19696</v>
      </c>
      <c r="R12" s="45">
        <f>C12+D12+E12+J12+K12+L12+M12+N12+O12+P12+Q12</f>
        <v>1218.10096</v>
      </c>
    </row>
    <row r="13" spans="1:18" ht="20.25" customHeight="1">
      <c r="A13" s="39">
        <v>2</v>
      </c>
      <c r="B13" s="40">
        <v>2020</v>
      </c>
      <c r="C13" s="41">
        <v>2.428</v>
      </c>
      <c r="D13" s="42">
        <v>8.954</v>
      </c>
      <c r="E13" s="41">
        <v>0.815</v>
      </c>
      <c r="F13" s="43">
        <v>881.636</v>
      </c>
      <c r="G13" s="83">
        <v>181.238</v>
      </c>
      <c r="H13" s="41">
        <v>113.206</v>
      </c>
      <c r="I13" s="44"/>
      <c r="J13" s="43">
        <v>1176.08</v>
      </c>
      <c r="K13" s="45">
        <v>0</v>
      </c>
      <c r="L13" s="46">
        <v>0</v>
      </c>
      <c r="M13" s="47">
        <v>4.227</v>
      </c>
      <c r="N13" s="46">
        <v>0.7</v>
      </c>
      <c r="O13" s="48">
        <f>'3 '!L70</f>
        <v>20</v>
      </c>
      <c r="P13" s="48">
        <v>0</v>
      </c>
      <c r="Q13" s="45">
        <v>5.19696</v>
      </c>
      <c r="R13" s="45">
        <f>C13+D13+E13+J13+K13+L13+M13+N13+O13+P13+Q13</f>
        <v>1218.40096</v>
      </c>
    </row>
    <row r="14" spans="1:18" ht="21.75" customHeight="1">
      <c r="A14" s="39">
        <v>3</v>
      </c>
      <c r="B14" s="40">
        <v>2021</v>
      </c>
      <c r="C14" s="41">
        <v>2.428</v>
      </c>
      <c r="D14" s="81" t="s">
        <v>318</v>
      </c>
      <c r="E14" s="41">
        <v>0.825</v>
      </c>
      <c r="F14" s="43">
        <v>881.636</v>
      </c>
      <c r="G14" s="83">
        <v>181.238</v>
      </c>
      <c r="H14" s="41">
        <v>221.094</v>
      </c>
      <c r="I14" s="44"/>
      <c r="J14" s="43">
        <v>1176.08</v>
      </c>
      <c r="K14" s="45">
        <v>0</v>
      </c>
      <c r="L14" s="46">
        <v>0</v>
      </c>
      <c r="M14" s="47">
        <v>4.227</v>
      </c>
      <c r="N14" s="46">
        <v>0.7</v>
      </c>
      <c r="O14" s="48">
        <f>'3 '!M70</f>
        <v>20</v>
      </c>
      <c r="P14" s="48">
        <v>0</v>
      </c>
      <c r="Q14" s="45">
        <v>5.19696</v>
      </c>
      <c r="R14" s="45">
        <v>1218.41096</v>
      </c>
    </row>
    <row r="15" ht="18">
      <c r="R15" s="21" t="s">
        <v>167</v>
      </c>
    </row>
  </sheetData>
  <sheetProtection/>
  <mergeCells count="8">
    <mergeCell ref="A7:S7"/>
    <mergeCell ref="A8:R8"/>
    <mergeCell ref="L1:S1"/>
    <mergeCell ref="M2:S2"/>
    <mergeCell ref="L3:S3"/>
    <mergeCell ref="L4:S4"/>
    <mergeCell ref="L5:S5"/>
    <mergeCell ref="L6:R6"/>
  </mergeCells>
  <printOptions/>
  <pageMargins left="0" right="0" top="0.7480314960629921" bottom="0.15748031496062992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view="pageBreakPreview" zoomScale="90" zoomScaleSheetLayoutView="90" zoomScalePageLayoutView="0" workbookViewId="0" topLeftCell="A15">
      <selection activeCell="D15" sqref="D15"/>
    </sheetView>
  </sheetViews>
  <sheetFormatPr defaultColWidth="9.00390625" defaultRowHeight="12.75"/>
  <cols>
    <col min="1" max="1" width="29.125" style="5" customWidth="1"/>
    <col min="2" max="2" width="77.875" style="5" customWidth="1"/>
    <col min="3" max="3" width="17.625" style="5" customWidth="1"/>
    <col min="4" max="4" width="19.25390625" style="5" customWidth="1"/>
    <col min="5" max="5" width="17.875" style="5" customWidth="1"/>
    <col min="6" max="16384" width="9.125" style="5" customWidth="1"/>
  </cols>
  <sheetData>
    <row r="1" spans="1:5" ht="15.75">
      <c r="A1" s="4"/>
      <c r="E1" s="4" t="s">
        <v>347</v>
      </c>
    </row>
    <row r="2" spans="1:5" ht="15.75">
      <c r="A2" s="4"/>
      <c r="E2" s="4" t="s">
        <v>164</v>
      </c>
    </row>
    <row r="3" spans="1:5" ht="15.75">
      <c r="A3" s="4"/>
      <c r="E3" s="4" t="s">
        <v>165</v>
      </c>
    </row>
    <row r="4" spans="1:5" ht="15.75">
      <c r="A4" s="4"/>
      <c r="E4" s="4" t="s">
        <v>166</v>
      </c>
    </row>
    <row r="5" spans="1:5" ht="16.5" customHeight="1">
      <c r="A5" s="4"/>
      <c r="E5" s="4" t="s">
        <v>310</v>
      </c>
    </row>
    <row r="6" spans="1:5" ht="16.5" customHeight="1">
      <c r="A6" s="4"/>
      <c r="E6" s="4" t="s">
        <v>352</v>
      </c>
    </row>
    <row r="7" spans="1:5" ht="16.5" customHeight="1">
      <c r="A7" s="166" t="s">
        <v>338</v>
      </c>
      <c r="B7" s="166"/>
      <c r="C7" s="166"/>
      <c r="D7" s="166"/>
      <c r="E7" s="166"/>
    </row>
    <row r="8" spans="1:5" ht="21" customHeight="1" thickBot="1">
      <c r="A8" s="166" t="s">
        <v>167</v>
      </c>
      <c r="B8" s="166"/>
      <c r="C8" s="166"/>
      <c r="D8" s="166"/>
      <c r="E8" s="166"/>
    </row>
    <row r="9" ht="16.5" hidden="1" thickBot="1">
      <c r="A9" s="6"/>
    </row>
    <row r="10" ht="16.5" hidden="1" thickBot="1">
      <c r="A10" s="6" t="s">
        <v>168</v>
      </c>
    </row>
    <row r="11" ht="16.5" hidden="1" thickBot="1">
      <c r="A11" s="6" t="s">
        <v>169</v>
      </c>
    </row>
    <row r="12" ht="16.5" hidden="1" thickBot="1">
      <c r="A12" s="2"/>
    </row>
    <row r="13" ht="16.5" hidden="1" thickBot="1">
      <c r="A13" s="2"/>
    </row>
    <row r="14" spans="1:5" ht="409.5" customHeight="1" hidden="1">
      <c r="A14" s="7" t="s">
        <v>170</v>
      </c>
      <c r="B14" s="7" t="s">
        <v>171</v>
      </c>
      <c r="C14" s="8"/>
      <c r="D14" s="8"/>
      <c r="E14" s="8" t="s">
        <v>172</v>
      </c>
    </row>
    <row r="15" spans="1:5" ht="87.75" customHeight="1">
      <c r="A15" s="7" t="s">
        <v>170</v>
      </c>
      <c r="B15" s="7" t="s">
        <v>171</v>
      </c>
      <c r="C15" s="8">
        <v>2019</v>
      </c>
      <c r="D15" s="8">
        <v>2020</v>
      </c>
      <c r="E15" s="8">
        <v>2021</v>
      </c>
    </row>
    <row r="16" spans="1:5" ht="39" customHeight="1">
      <c r="A16" s="9"/>
      <c r="B16" s="9"/>
      <c r="C16" s="9" t="s">
        <v>173</v>
      </c>
      <c r="D16" s="9" t="s">
        <v>174</v>
      </c>
      <c r="E16" s="9" t="s">
        <v>173</v>
      </c>
    </row>
    <row r="17" spans="1:5" ht="37.5" customHeight="1">
      <c r="A17" s="10" t="s">
        <v>175</v>
      </c>
      <c r="B17" s="11" t="s">
        <v>176</v>
      </c>
      <c r="C17" s="12" t="s">
        <v>350</v>
      </c>
      <c r="D17" s="12" t="s">
        <v>177</v>
      </c>
      <c r="E17" s="12" t="s">
        <v>177</v>
      </c>
    </row>
    <row r="18" spans="1:5" ht="21" customHeight="1">
      <c r="A18" s="10" t="s">
        <v>178</v>
      </c>
      <c r="B18" s="11" t="s">
        <v>179</v>
      </c>
      <c r="C18" s="12" t="s">
        <v>177</v>
      </c>
      <c r="D18" s="12" t="s">
        <v>177</v>
      </c>
      <c r="E18" s="12" t="s">
        <v>177</v>
      </c>
    </row>
    <row r="19" spans="1:5" ht="15.75" customHeight="1">
      <c r="A19" s="13" t="s">
        <v>180</v>
      </c>
      <c r="B19" s="14" t="s">
        <v>181</v>
      </c>
      <c r="C19" s="12" t="s">
        <v>177</v>
      </c>
      <c r="D19" s="12" t="s">
        <v>177</v>
      </c>
      <c r="E19" s="12" t="s">
        <v>177</v>
      </c>
    </row>
    <row r="20" spans="1:5" ht="33" customHeight="1">
      <c r="A20" s="13" t="s">
        <v>182</v>
      </c>
      <c r="B20" s="14" t="s">
        <v>183</v>
      </c>
      <c r="C20" s="12" t="s">
        <v>177</v>
      </c>
      <c r="D20" s="12" t="s">
        <v>177</v>
      </c>
      <c r="E20" s="12" t="s">
        <v>177</v>
      </c>
    </row>
    <row r="21" spans="1:5" ht="28.5" customHeight="1">
      <c r="A21" s="13" t="s">
        <v>184</v>
      </c>
      <c r="B21" s="14" t="s">
        <v>185</v>
      </c>
      <c r="C21" s="12" t="s">
        <v>177</v>
      </c>
      <c r="D21" s="12" t="s">
        <v>177</v>
      </c>
      <c r="E21" s="12" t="s">
        <v>177</v>
      </c>
    </row>
    <row r="22" spans="1:5" ht="29.25" customHeight="1">
      <c r="A22" s="13" t="s">
        <v>186</v>
      </c>
      <c r="B22" s="14" t="s">
        <v>187</v>
      </c>
      <c r="C22" s="12" t="s">
        <v>177</v>
      </c>
      <c r="D22" s="12" t="s">
        <v>177</v>
      </c>
      <c r="E22" s="12" t="s">
        <v>177</v>
      </c>
    </row>
    <row r="23" spans="1:5" ht="18.75" customHeight="1">
      <c r="A23" s="10" t="s">
        <v>188</v>
      </c>
      <c r="B23" s="11" t="s">
        <v>189</v>
      </c>
      <c r="C23" s="12" t="s">
        <v>350</v>
      </c>
      <c r="D23" s="12" t="s">
        <v>177</v>
      </c>
      <c r="E23" s="12" t="s">
        <v>177</v>
      </c>
    </row>
    <row r="24" spans="1:5" ht="20.25" customHeight="1">
      <c r="A24" s="10" t="s">
        <v>190</v>
      </c>
      <c r="B24" s="11" t="s">
        <v>191</v>
      </c>
      <c r="C24" s="15">
        <f>C25</f>
        <v>3634.92844</v>
      </c>
      <c r="D24" s="15">
        <v>3480.66344</v>
      </c>
      <c r="E24" s="15">
        <f aca="true" t="shared" si="0" ref="D24:E26">E25</f>
        <v>2891.89844</v>
      </c>
    </row>
    <row r="25" spans="1:5" ht="21" customHeight="1">
      <c r="A25" s="13" t="s">
        <v>192</v>
      </c>
      <c r="B25" s="14" t="s">
        <v>193</v>
      </c>
      <c r="C25" s="15">
        <f>C26</f>
        <v>3634.92844</v>
      </c>
      <c r="D25" s="15">
        <f t="shared" si="0"/>
        <v>3480.66344</v>
      </c>
      <c r="E25" s="15">
        <f t="shared" si="0"/>
        <v>2891.89844</v>
      </c>
    </row>
    <row r="26" spans="1:5" ht="24" customHeight="1">
      <c r="A26" s="13" t="s">
        <v>194</v>
      </c>
      <c r="B26" s="13" t="s">
        <v>195</v>
      </c>
      <c r="C26" s="15">
        <f>C27</f>
        <v>3634.92844</v>
      </c>
      <c r="D26" s="15">
        <f t="shared" si="0"/>
        <v>3480.66344</v>
      </c>
      <c r="E26" s="15">
        <f t="shared" si="0"/>
        <v>2891.89844</v>
      </c>
    </row>
    <row r="27" spans="1:5" ht="36" customHeight="1">
      <c r="A27" s="13" t="s">
        <v>196</v>
      </c>
      <c r="B27" s="13" t="s">
        <v>197</v>
      </c>
      <c r="C27" s="15">
        <v>3634.92844</v>
      </c>
      <c r="D27" s="15">
        <v>3480.66344</v>
      </c>
      <c r="E27" s="15">
        <v>2891.89844</v>
      </c>
    </row>
    <row r="28" spans="1:5" ht="15.75" customHeight="1">
      <c r="A28" s="10" t="s">
        <v>198</v>
      </c>
      <c r="B28" s="10" t="s">
        <v>199</v>
      </c>
      <c r="C28" s="15">
        <f>C29</f>
        <v>4500.09424</v>
      </c>
      <c r="D28" s="15">
        <f aca="true" t="shared" si="1" ref="D28:E30">D29</f>
        <v>3480.66344</v>
      </c>
      <c r="E28" s="15">
        <f t="shared" si="1"/>
        <v>2891.89844</v>
      </c>
    </row>
    <row r="29" spans="1:5" ht="15.75" customHeight="1">
      <c r="A29" s="13" t="s">
        <v>200</v>
      </c>
      <c r="B29" s="13" t="s">
        <v>201</v>
      </c>
      <c r="C29" s="15">
        <f>C30</f>
        <v>4500.09424</v>
      </c>
      <c r="D29" s="15">
        <f t="shared" si="1"/>
        <v>3480.66344</v>
      </c>
      <c r="E29" s="15">
        <f t="shared" si="1"/>
        <v>2891.89844</v>
      </c>
    </row>
    <row r="30" spans="1:5" ht="18.75" customHeight="1">
      <c r="A30" s="13" t="s">
        <v>202</v>
      </c>
      <c r="B30" s="13" t="s">
        <v>203</v>
      </c>
      <c r="C30" s="15">
        <f>C31</f>
        <v>4500.09424</v>
      </c>
      <c r="D30" s="15">
        <f t="shared" si="1"/>
        <v>3480.66344</v>
      </c>
      <c r="E30" s="15">
        <f t="shared" si="1"/>
        <v>2891.89844</v>
      </c>
    </row>
    <row r="31" spans="1:5" ht="30" customHeight="1">
      <c r="A31" s="13" t="s">
        <v>204</v>
      </c>
      <c r="B31" s="13" t="s">
        <v>205</v>
      </c>
      <c r="C31" s="15">
        <v>4500.09424</v>
      </c>
      <c r="D31" s="15">
        <v>3480.66344</v>
      </c>
      <c r="E31" s="15">
        <v>2891.89844</v>
      </c>
    </row>
    <row r="32" spans="1:5" ht="30" customHeight="1">
      <c r="A32" s="16" t="s">
        <v>206</v>
      </c>
      <c r="B32" s="14" t="s">
        <v>207</v>
      </c>
      <c r="C32" s="12" t="s">
        <v>177</v>
      </c>
      <c r="D32" s="12" t="s">
        <v>177</v>
      </c>
      <c r="E32" s="12" t="s">
        <v>177</v>
      </c>
    </row>
    <row r="33" spans="1:5" ht="30" customHeight="1">
      <c r="A33" s="14" t="s">
        <v>208</v>
      </c>
      <c r="B33" s="14" t="s">
        <v>209</v>
      </c>
      <c r="C33" s="12" t="s">
        <v>177</v>
      </c>
      <c r="D33" s="12" t="s">
        <v>177</v>
      </c>
      <c r="E33" s="12" t="s">
        <v>177</v>
      </c>
    </row>
    <row r="34" spans="1:5" ht="90" customHeight="1">
      <c r="A34" s="13" t="s">
        <v>210</v>
      </c>
      <c r="B34" s="14" t="s">
        <v>211</v>
      </c>
      <c r="C34" s="12" t="s">
        <v>177</v>
      </c>
      <c r="D34" s="12" t="s">
        <v>177</v>
      </c>
      <c r="E34" s="12" t="s">
        <v>177</v>
      </c>
    </row>
    <row r="35" spans="1:5" ht="102" customHeight="1">
      <c r="A35" s="13" t="s">
        <v>212</v>
      </c>
      <c r="B35" s="14" t="s">
        <v>213</v>
      </c>
      <c r="C35" s="12" t="s">
        <v>177</v>
      </c>
      <c r="D35" s="12" t="s">
        <v>177</v>
      </c>
      <c r="E35" s="12" t="s">
        <v>177</v>
      </c>
    </row>
    <row r="36" spans="1:5" ht="39" customHeight="1">
      <c r="A36" s="14" t="s">
        <v>214</v>
      </c>
      <c r="B36" s="14" t="s">
        <v>215</v>
      </c>
      <c r="C36" s="12" t="s">
        <v>177</v>
      </c>
      <c r="D36" s="12" t="s">
        <v>177</v>
      </c>
      <c r="E36" s="12" t="s">
        <v>177</v>
      </c>
    </row>
    <row r="37" spans="1:5" ht="30" customHeight="1">
      <c r="A37" s="14" t="s">
        <v>216</v>
      </c>
      <c r="B37" s="14" t="s">
        <v>217</v>
      </c>
      <c r="C37" s="12" t="s">
        <v>177</v>
      </c>
      <c r="D37" s="12" t="s">
        <v>177</v>
      </c>
      <c r="E37" s="12" t="s">
        <v>177</v>
      </c>
    </row>
    <row r="38" spans="1:5" ht="30" customHeight="1">
      <c r="A38" s="14" t="s">
        <v>218</v>
      </c>
      <c r="B38" s="14" t="s">
        <v>219</v>
      </c>
      <c r="C38" s="12" t="s">
        <v>177</v>
      </c>
      <c r="D38" s="12" t="s">
        <v>177</v>
      </c>
      <c r="E38" s="12" t="s">
        <v>177</v>
      </c>
    </row>
    <row r="39" spans="1:5" ht="98.25" customHeight="1">
      <c r="A39" s="14" t="s">
        <v>220</v>
      </c>
      <c r="B39" s="14" t="s">
        <v>221</v>
      </c>
      <c r="C39" s="12" t="s">
        <v>177</v>
      </c>
      <c r="D39" s="12" t="s">
        <v>177</v>
      </c>
      <c r="E39" s="12" t="s">
        <v>177</v>
      </c>
    </row>
    <row r="40" spans="1:5" ht="78.75">
      <c r="A40" s="14" t="s">
        <v>222</v>
      </c>
      <c r="B40" s="14" t="s">
        <v>223</v>
      </c>
      <c r="C40" s="12" t="s">
        <v>177</v>
      </c>
      <c r="D40" s="12" t="s">
        <v>177</v>
      </c>
      <c r="E40" s="12" t="s">
        <v>177</v>
      </c>
    </row>
    <row r="41" spans="1:5" ht="37.5" customHeight="1">
      <c r="A41" s="17"/>
      <c r="B41" s="18" t="s">
        <v>224</v>
      </c>
      <c r="C41" s="19"/>
      <c r="D41" s="19"/>
      <c r="E41" s="19"/>
    </row>
  </sheetData>
  <sheetProtection/>
  <mergeCells count="2">
    <mergeCell ref="A7:E7"/>
    <mergeCell ref="A8:E8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Работа</cp:lastModifiedBy>
  <cp:lastPrinted>2019-03-26T10:18:57Z</cp:lastPrinted>
  <dcterms:created xsi:type="dcterms:W3CDTF">2015-05-25T06:04:35Z</dcterms:created>
  <dcterms:modified xsi:type="dcterms:W3CDTF">2019-03-26T10:37:09Z</dcterms:modified>
  <cp:category/>
  <cp:version/>
  <cp:contentType/>
  <cp:contentStatus/>
</cp:coreProperties>
</file>